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7695" activeTab="0"/>
  </bookViews>
  <sheets>
    <sheet name="total de asignaciones 7º 5189" sheetId="1" r:id="rId1"/>
  </sheets>
  <definedNames>
    <definedName name="_xlnm._FilterDatabase" localSheetId="0" hidden="1">'total de asignaciones 7º 5189'!$A$8:$U$64</definedName>
    <definedName name="_xlnm.Print_Area" localSheetId="0">'total de asignaciones 7º 5189'!$A$1:$U$64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<sst xmlns="http://schemas.openxmlformats.org/spreadsheetml/2006/main" count="112" uniqueCount="65">
  <si>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</si>
  <si>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</si>
  <si>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</si>
  <si>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</si>
  <si>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</si>
  <si>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</si>
  <si>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</si>
  <si>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</si>
  <si>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</si>
  <si>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</si>
  <si>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</si>
  <si>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</si>
  <si>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</si>
  <si>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</si>
  <si>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</si>
  <si>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</si>
  <si>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</si>
  <si>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</si>
  <si>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</si>
  <si>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</si>
  <si>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</si>
  <si>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</si>
  <si>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</si>
  <si>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</si>
  <si>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</si>
  <si>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>Jorge Milciades Marcos Veloso</t>
  </si>
  <si>
    <t>Juan Abel Pérez Vázquez</t>
  </si>
  <si>
    <t>Luis Benjamin Ríos Coronel</t>
  </si>
  <si>
    <t>Norma Beatríz Torres Veloso</t>
  </si>
  <si>
    <t>Luis Miguel Benítez Marecos</t>
  </si>
  <si>
    <t>Esteban Cuellar Martínez</t>
  </si>
  <si>
    <t>Juan Alcide Alarcón Céspedes</t>
  </si>
  <si>
    <t>Ediht Carina Pavón Veloso</t>
  </si>
  <si>
    <t>Noel Gaspar Mereles Pavón</t>
  </si>
  <si>
    <t>Roman Portillo Morinigo</t>
  </si>
  <si>
    <t>Cornelio Jara Acuña</t>
  </si>
  <si>
    <t>Dietas</t>
  </si>
  <si>
    <t>Nidia Silvana Benitez Silva</t>
  </si>
  <si>
    <t>Elizabeth Rolón Vázquez</t>
  </si>
  <si>
    <t>Edilberto Ramón Torres</t>
  </si>
  <si>
    <t>Erika Belén Pavón Veloso</t>
  </si>
  <si>
    <t>Marcia de Jesus Marecos Jara</t>
  </si>
  <si>
    <t>Martin Acuña Colmán</t>
  </si>
  <si>
    <t>Abel Ramón Duarte Pavon</t>
  </si>
  <si>
    <t>Jose Dominguez Saucedo</t>
  </si>
  <si>
    <t>Jornalero</t>
  </si>
  <si>
    <t>Ovidio Eliezer Vazquez Quintana</t>
  </si>
  <si>
    <t>Mariano de J. Veloso Bogado</t>
  </si>
  <si>
    <t>Felisa Gricelda Valenzuela Ríos</t>
  </si>
  <si>
    <t xml:space="preserve">                                                                                                                 PLANILLA PARA DAR CUMPLIMIENTO AL ARTÍCULO 7º DE LA LEY 5189/2014</t>
  </si>
  <si>
    <t>Andrea Liliana Martínez de Benítez</t>
  </si>
  <si>
    <t>Mateo Ramón Aquino</t>
  </si>
  <si>
    <t>Rolan Diosmar Montiel Caballero</t>
  </si>
  <si>
    <t>Alfonso Falcón Fernandez</t>
  </si>
  <si>
    <t>Remuneración Adicional</t>
  </si>
  <si>
    <t>CORRESPONDIENTE AL EJERCICIO FISCAL AÑO 2019</t>
  </si>
  <si>
    <t>Grabiel Benitez Alarcón</t>
  </si>
  <si>
    <t>Mirta Pérez de Rivas</t>
  </si>
  <si>
    <t>Mario Ramírez Fernández</t>
  </si>
  <si>
    <t>Cristino Romero Aquino</t>
  </si>
  <si>
    <t>Nora Elizabeth Velazco Rìos</t>
  </si>
  <si>
    <t>Benicia Estela Vega Báez</t>
  </si>
  <si>
    <t>Alim Ghisell Otazo Portillo</t>
  </si>
  <si>
    <t>Maria Alicia Genez</t>
  </si>
  <si>
    <t>AGUINALDO Año 2019</t>
  </si>
</sst>
</file>

<file path=xl/styles.xml><?xml version="1.0" encoding="utf-8"?>
<styleSheet xmlns="http://schemas.openxmlformats.org/spreadsheetml/2006/main">
  <numFmts count="3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;[Red]#,##0"/>
    <numFmt numFmtId="185" formatCode="_-[$€]* #,##0.00_-;\-[$€]* #,##0.00_-;_-[$€]* &quot;-&quot;??_-;_-@_-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8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8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2" borderId="0" xfId="50" applyNumberFormat="1" applyFont="1" applyFill="1" applyBorder="1" applyAlignment="1">
      <alignment horizontal="right"/>
    </xf>
    <xf numFmtId="3" fontId="4" fillId="32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2" borderId="0" xfId="50" applyNumberFormat="1" applyFont="1" applyFill="1" applyBorder="1" applyAlignment="1">
      <alignment horizontal="right"/>
    </xf>
    <xf numFmtId="3" fontId="1" fillId="32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84" fontId="9" fillId="33" borderId="11" xfId="0" applyNumberFormat="1" applyFont="1" applyFill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3" fontId="4" fillId="33" borderId="12" xfId="5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2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186" fontId="2" fillId="0" borderId="13" xfId="49" applyNumberFormat="1" applyFont="1" applyBorder="1" applyAlignment="1">
      <alignment horizontal="right"/>
    </xf>
    <xf numFmtId="0" fontId="2" fillId="32" borderId="13" xfId="0" applyFont="1" applyFill="1" applyBorder="1" applyAlignment="1">
      <alignment horizontal="center"/>
    </xf>
    <xf numFmtId="184" fontId="4" fillId="0" borderId="13" xfId="0" applyNumberFormat="1" applyFont="1" applyBorder="1" applyAlignment="1">
      <alignment horizontal="center" vertical="center" wrapText="1"/>
    </xf>
    <xf numFmtId="186" fontId="2" fillId="0" borderId="13" xfId="49" applyNumberFormat="1" applyFont="1" applyBorder="1" applyAlignment="1">
      <alignment/>
    </xf>
    <xf numFmtId="184" fontId="4" fillId="34" borderId="13" xfId="5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86" fontId="2" fillId="32" borderId="13" xfId="49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86" fontId="2" fillId="0" borderId="13" xfId="49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186" fontId="2" fillId="0" borderId="13" xfId="49" applyNumberFormat="1" applyFont="1" applyBorder="1" applyAlignment="1">
      <alignment horizontal="center"/>
    </xf>
    <xf numFmtId="184" fontId="2" fillId="0" borderId="10" xfId="5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86" fontId="2" fillId="0" borderId="12" xfId="49" applyNumberFormat="1" applyFont="1" applyBorder="1" applyAlignment="1">
      <alignment horizontal="right"/>
    </xf>
    <xf numFmtId="186" fontId="2" fillId="0" borderId="12" xfId="49" applyNumberFormat="1" applyFont="1" applyBorder="1" applyAlignment="1">
      <alignment/>
    </xf>
    <xf numFmtId="184" fontId="4" fillId="34" borderId="12" xfId="50" applyNumberFormat="1" applyFont="1" applyFill="1" applyBorder="1" applyAlignment="1">
      <alignment horizontal="center" vertical="center" wrapText="1"/>
    </xf>
    <xf numFmtId="3" fontId="4" fillId="33" borderId="12" xfId="5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4" fontId="2" fillId="0" borderId="10" xfId="50" applyNumberFormat="1" applyFont="1" applyBorder="1" applyAlignment="1">
      <alignment horizontal="center" vertical="center" wrapText="1"/>
    </xf>
    <xf numFmtId="184" fontId="2" fillId="0" borderId="14" xfId="50" applyNumberFormat="1" applyFont="1" applyBorder="1" applyAlignment="1">
      <alignment horizontal="center" vertical="center" wrapText="1"/>
    </xf>
    <xf numFmtId="184" fontId="2" fillId="0" borderId="12" xfId="50" applyNumberFormat="1" applyFont="1" applyBorder="1" applyAlignment="1">
      <alignment horizontal="center" vertical="center" wrapText="1"/>
    </xf>
    <xf numFmtId="186" fontId="2" fillId="0" borderId="13" xfId="49" applyNumberFormat="1" applyFont="1" applyBorder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184" fontId="4" fillId="32" borderId="13" xfId="0" applyNumberFormat="1" applyFont="1" applyFill="1" applyBorder="1" applyAlignment="1">
      <alignment horizontal="center" vertical="center" wrapText="1"/>
    </xf>
    <xf numFmtId="184" fontId="4" fillId="34" borderId="13" xfId="5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184" fontId="2" fillId="0" borderId="13" xfId="5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3" fontId="2" fillId="0" borderId="13" xfId="49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4" fontId="4" fillId="0" borderId="13" xfId="0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/>
    </xf>
    <xf numFmtId="186" fontId="2" fillId="0" borderId="12" xfId="49" applyNumberFormat="1" applyFont="1" applyBorder="1" applyAlignment="1">
      <alignment horizontal="center"/>
    </xf>
    <xf numFmtId="184" fontId="2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184" fontId="2" fillId="0" borderId="13" xfId="5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4" fontId="4" fillId="0" borderId="13" xfId="50" applyNumberFormat="1" applyFont="1" applyFill="1" applyBorder="1" applyAlignment="1">
      <alignment horizontal="center" vertical="center" wrapText="1"/>
    </xf>
    <xf numFmtId="184" fontId="4" fillId="0" borderId="13" xfId="50" applyNumberFormat="1" applyFont="1" applyBorder="1" applyAlignment="1">
      <alignment horizontal="center" vertical="center" wrapText="1"/>
    </xf>
    <xf numFmtId="184" fontId="4" fillId="0" borderId="13" xfId="50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 vertical="center"/>
    </xf>
    <xf numFmtId="186" fontId="2" fillId="0" borderId="14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84" fontId="9" fillId="33" borderId="15" xfId="0" applyNumberFormat="1" applyFont="1" applyFill="1" applyBorder="1" applyAlignment="1">
      <alignment horizontal="center"/>
    </xf>
    <xf numFmtId="184" fontId="9" fillId="33" borderId="16" xfId="0" applyNumberFormat="1" applyFont="1" applyFill="1" applyBorder="1" applyAlignment="1">
      <alignment horizontal="center"/>
    </xf>
    <xf numFmtId="184" fontId="9" fillId="33" borderId="11" xfId="0" applyNumberFormat="1" applyFont="1" applyFill="1" applyBorder="1" applyAlignment="1">
      <alignment horizontal="center"/>
    </xf>
    <xf numFmtId="184" fontId="4" fillId="34" borderId="10" xfId="50" applyNumberFormat="1" applyFont="1" applyFill="1" applyBorder="1" applyAlignment="1">
      <alignment horizontal="center" vertical="center" wrapText="1"/>
    </xf>
    <xf numFmtId="184" fontId="4" fillId="34" borderId="14" xfId="50" applyNumberFormat="1" applyFont="1" applyFill="1" applyBorder="1" applyAlignment="1">
      <alignment horizontal="center" vertical="center" wrapText="1"/>
    </xf>
    <xf numFmtId="184" fontId="4" fillId="34" borderId="12" xfId="50" applyNumberFormat="1" applyFont="1" applyFill="1" applyBorder="1" applyAlignment="1">
      <alignment horizontal="center" vertical="center" wrapText="1"/>
    </xf>
    <xf numFmtId="184" fontId="4" fillId="0" borderId="10" xfId="50" applyNumberFormat="1" applyFont="1" applyBorder="1" applyAlignment="1">
      <alignment horizontal="center" vertical="center" wrapText="1"/>
    </xf>
    <xf numFmtId="184" fontId="4" fillId="0" borderId="12" xfId="5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</xdr:row>
      <xdr:rowOff>0</xdr:rowOff>
    </xdr:from>
    <xdr:ext cx="304800" cy="304800"/>
    <xdr:sp>
      <xdr:nvSpPr>
        <xdr:cNvPr id="1" name="AutoShape 1983" descr="Resultado de imagen para municipalidad de isla umbu logo"/>
        <xdr:cNvSpPr>
          <a:spLocks noChangeAspect="1"/>
        </xdr:cNvSpPr>
      </xdr:nvSpPr>
      <xdr:spPr>
        <a:xfrm>
          <a:off x="2152650" y="1761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04800" cy="304800"/>
    <xdr:sp>
      <xdr:nvSpPr>
        <xdr:cNvPr id="2" name="AutoShape 1984" descr="Resultado de imagen para municipalidad de isla umbu logo"/>
        <xdr:cNvSpPr>
          <a:spLocks noChangeAspect="1"/>
        </xdr:cNvSpPr>
      </xdr:nvSpPr>
      <xdr:spPr>
        <a:xfrm>
          <a:off x="2152650" y="1761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2209800</xdr:colOff>
      <xdr:row>0</xdr:row>
      <xdr:rowOff>57150</xdr:rowOff>
    </xdr:from>
    <xdr:to>
      <xdr:col>5</xdr:col>
      <xdr:colOff>352425</xdr:colOff>
      <xdr:row>6</xdr:row>
      <xdr:rowOff>295275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7150"/>
          <a:ext cx="21812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64"/>
  <sheetViews>
    <sheetView tabSelected="1" zoomScale="66" zoomScaleNormal="66" zoomScaleSheetLayoutView="70" workbookViewId="0" topLeftCell="H38">
      <selection activeCell="H62" sqref="H62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86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5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4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5.5" customHeight="1">
      <c r="A6" s="72" t="s">
        <v>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4"/>
      <c r="S6" s="17"/>
      <c r="T6" s="17"/>
      <c r="U6" s="27"/>
    </row>
    <row r="7" spans="1:21" ht="30.75" customHeight="1">
      <c r="A7" s="72" t="s">
        <v>55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4"/>
      <c r="S7" s="17"/>
      <c r="T7" s="17"/>
      <c r="U7" s="28"/>
    </row>
    <row r="8" spans="1:21" s="20" customFormat="1" ht="44.25" customHeight="1">
      <c r="A8" s="19" t="s">
        <v>15</v>
      </c>
      <c r="B8" s="19" t="s">
        <v>12</v>
      </c>
      <c r="C8" s="19" t="s">
        <v>13</v>
      </c>
      <c r="D8" s="19" t="s">
        <v>14</v>
      </c>
      <c r="E8" s="19" t="s">
        <v>17</v>
      </c>
      <c r="F8" s="19" t="s">
        <v>18</v>
      </c>
      <c r="G8" s="26" t="s">
        <v>0</v>
      </c>
      <c r="H8" s="26" t="s">
        <v>1</v>
      </c>
      <c r="I8" s="26" t="s">
        <v>2</v>
      </c>
      <c r="J8" s="26" t="s">
        <v>3</v>
      </c>
      <c r="K8" s="26" t="s">
        <v>4</v>
      </c>
      <c r="L8" s="26" t="s">
        <v>5</v>
      </c>
      <c r="M8" s="26" t="s">
        <v>6</v>
      </c>
      <c r="N8" s="26" t="s">
        <v>7</v>
      </c>
      <c r="O8" s="26" t="s">
        <v>8</v>
      </c>
      <c r="P8" s="26" t="s">
        <v>9</v>
      </c>
      <c r="Q8" s="26" t="s">
        <v>10</v>
      </c>
      <c r="R8" s="26" t="s">
        <v>11</v>
      </c>
      <c r="S8" s="19" t="s">
        <v>24</v>
      </c>
      <c r="T8" s="19" t="s">
        <v>64</v>
      </c>
      <c r="U8" s="19" t="s">
        <v>22</v>
      </c>
    </row>
    <row r="9" spans="1:25" s="5" customFormat="1" ht="21.75" customHeight="1">
      <c r="A9" s="73">
        <v>1</v>
      </c>
      <c r="B9" s="68">
        <v>0</v>
      </c>
      <c r="C9" s="70">
        <v>3481853</v>
      </c>
      <c r="D9" s="64" t="s">
        <v>25</v>
      </c>
      <c r="E9" s="31">
        <v>111</v>
      </c>
      <c r="F9" s="29" t="s">
        <v>19</v>
      </c>
      <c r="G9" s="30">
        <v>2500000</v>
      </c>
      <c r="H9" s="30">
        <v>2500000</v>
      </c>
      <c r="I9" s="30">
        <v>2500000</v>
      </c>
      <c r="J9" s="30">
        <v>2500000</v>
      </c>
      <c r="K9" s="30">
        <v>2500000</v>
      </c>
      <c r="L9" s="30">
        <v>2500000</v>
      </c>
      <c r="M9" s="30">
        <v>2500000</v>
      </c>
      <c r="N9" s="30">
        <v>2500000</v>
      </c>
      <c r="O9" s="30">
        <v>2500000</v>
      </c>
      <c r="P9" s="30">
        <v>2500000</v>
      </c>
      <c r="Q9" s="30">
        <v>2500000</v>
      </c>
      <c r="R9" s="30">
        <v>2500000</v>
      </c>
      <c r="S9" s="33">
        <f>SUM(G9:R9)</f>
        <v>30000000</v>
      </c>
      <c r="T9" s="83">
        <f>S9/12</f>
        <v>2500000</v>
      </c>
      <c r="U9" s="66">
        <f>S9+S10+T9</f>
        <v>44500000</v>
      </c>
      <c r="W9" s="21"/>
      <c r="Y9" s="23"/>
    </row>
    <row r="10" spans="1:25" s="5" customFormat="1" ht="21.75" customHeight="1">
      <c r="A10" s="73"/>
      <c r="B10" s="68"/>
      <c r="C10" s="70"/>
      <c r="D10" s="64"/>
      <c r="E10" s="31">
        <v>113</v>
      </c>
      <c r="F10" s="29" t="s">
        <v>20</v>
      </c>
      <c r="G10" s="30">
        <v>1000000</v>
      </c>
      <c r="H10" s="30">
        <v>1000000</v>
      </c>
      <c r="I10" s="30">
        <v>1000000</v>
      </c>
      <c r="J10" s="30">
        <v>1000000</v>
      </c>
      <c r="K10" s="30">
        <v>1000000</v>
      </c>
      <c r="L10" s="30">
        <v>1000000</v>
      </c>
      <c r="M10" s="30">
        <v>1000000</v>
      </c>
      <c r="N10" s="30">
        <v>1000000</v>
      </c>
      <c r="O10" s="30">
        <v>1000000</v>
      </c>
      <c r="P10" s="30">
        <v>1000000</v>
      </c>
      <c r="Q10" s="30">
        <v>1000000</v>
      </c>
      <c r="R10" s="30">
        <v>1000000</v>
      </c>
      <c r="S10" s="33">
        <f>SUM(G10:R10)</f>
        <v>12000000</v>
      </c>
      <c r="T10" s="84"/>
      <c r="U10" s="66"/>
      <c r="W10" s="21"/>
      <c r="Y10" s="23"/>
    </row>
    <row r="11" spans="1:25" s="5" customFormat="1" ht="21.75" customHeight="1">
      <c r="A11" s="73"/>
      <c r="B11" s="68"/>
      <c r="C11" s="70"/>
      <c r="D11" s="64"/>
      <c r="E11" s="31">
        <v>232</v>
      </c>
      <c r="F11" s="29" t="s">
        <v>21</v>
      </c>
      <c r="G11" s="30">
        <v>2000000</v>
      </c>
      <c r="H11" s="30"/>
      <c r="I11" s="30">
        <v>3000000</v>
      </c>
      <c r="J11" s="30"/>
      <c r="K11" s="30">
        <v>1500000</v>
      </c>
      <c r="L11" s="30"/>
      <c r="M11" s="30"/>
      <c r="N11" s="30"/>
      <c r="O11" s="30"/>
      <c r="P11" s="30"/>
      <c r="Q11" s="36"/>
      <c r="R11" s="36"/>
      <c r="S11" s="33">
        <f>SUM(G11:R11)</f>
        <v>6500000</v>
      </c>
      <c r="T11" s="85"/>
      <c r="U11" s="66"/>
      <c r="W11" s="21"/>
      <c r="Y11" s="23"/>
    </row>
    <row r="12" spans="1:23" s="5" customFormat="1" ht="21.75" customHeight="1">
      <c r="A12" s="68">
        <v>2</v>
      </c>
      <c r="B12" s="81">
        <v>0</v>
      </c>
      <c r="C12" s="69">
        <v>3797876</v>
      </c>
      <c r="D12" s="64" t="s">
        <v>27</v>
      </c>
      <c r="E12" s="31">
        <v>112</v>
      </c>
      <c r="F12" s="29" t="s">
        <v>36</v>
      </c>
      <c r="G12" s="30">
        <v>250000</v>
      </c>
      <c r="H12" s="30">
        <v>250000</v>
      </c>
      <c r="I12" s="30">
        <v>250000</v>
      </c>
      <c r="J12" s="30">
        <v>250000</v>
      </c>
      <c r="K12" s="30">
        <v>250000</v>
      </c>
      <c r="L12" s="30">
        <v>250000</v>
      </c>
      <c r="M12" s="30">
        <v>250000</v>
      </c>
      <c r="N12" s="30">
        <v>250000</v>
      </c>
      <c r="O12" s="30">
        <v>250000</v>
      </c>
      <c r="P12" s="30">
        <v>250000</v>
      </c>
      <c r="Q12" s="30">
        <v>250000</v>
      </c>
      <c r="R12" s="30">
        <v>250000</v>
      </c>
      <c r="S12" s="33">
        <f>SUM(G12:R12)</f>
        <v>3000000</v>
      </c>
      <c r="T12" s="63"/>
      <c r="U12" s="66">
        <f>S12+S13</f>
        <v>6000000</v>
      </c>
      <c r="W12" s="21"/>
    </row>
    <row r="13" spans="1:23" s="5" customFormat="1" ht="21.75" customHeight="1">
      <c r="A13" s="68"/>
      <c r="B13" s="81"/>
      <c r="C13" s="69"/>
      <c r="D13" s="64"/>
      <c r="E13" s="31">
        <v>113</v>
      </c>
      <c r="F13" s="29" t="s">
        <v>20</v>
      </c>
      <c r="G13" s="30">
        <v>250000</v>
      </c>
      <c r="H13" s="30">
        <v>250000</v>
      </c>
      <c r="I13" s="30">
        <v>250000</v>
      </c>
      <c r="J13" s="30">
        <v>250000</v>
      </c>
      <c r="K13" s="30">
        <v>250000</v>
      </c>
      <c r="L13" s="30">
        <v>250000</v>
      </c>
      <c r="M13" s="30">
        <v>250000</v>
      </c>
      <c r="N13" s="30">
        <v>250000</v>
      </c>
      <c r="O13" s="30">
        <v>250000</v>
      </c>
      <c r="P13" s="30">
        <v>250000</v>
      </c>
      <c r="Q13" s="30">
        <v>250000</v>
      </c>
      <c r="R13" s="30">
        <v>250000</v>
      </c>
      <c r="S13" s="33">
        <f aca="true" t="shared" si="0" ref="S13:S58">SUM(G13:R13)</f>
        <v>3000000</v>
      </c>
      <c r="T13" s="63"/>
      <c r="U13" s="66"/>
      <c r="W13" s="21"/>
    </row>
    <row r="14" spans="1:23" s="5" customFormat="1" ht="21.75" customHeight="1">
      <c r="A14" s="57">
        <v>3</v>
      </c>
      <c r="B14" s="96">
        <v>0</v>
      </c>
      <c r="C14" s="60">
        <v>1313264</v>
      </c>
      <c r="D14" s="51" t="s">
        <v>60</v>
      </c>
      <c r="E14" s="31">
        <v>112</v>
      </c>
      <c r="F14" s="29" t="s">
        <v>36</v>
      </c>
      <c r="G14" s="30">
        <v>250000</v>
      </c>
      <c r="H14" s="30">
        <v>250000</v>
      </c>
      <c r="I14" s="30">
        <v>250000</v>
      </c>
      <c r="J14" s="30">
        <v>250000</v>
      </c>
      <c r="K14" s="30">
        <v>250000</v>
      </c>
      <c r="L14" s="30">
        <v>250000</v>
      </c>
      <c r="M14" s="30">
        <v>250000</v>
      </c>
      <c r="N14" s="30">
        <v>250000</v>
      </c>
      <c r="O14" s="30">
        <v>250000</v>
      </c>
      <c r="P14" s="30">
        <v>250000</v>
      </c>
      <c r="Q14" s="30">
        <v>250000</v>
      </c>
      <c r="R14" s="30"/>
      <c r="S14" s="33">
        <f>SUM(G14:R14)</f>
        <v>2750000</v>
      </c>
      <c r="T14" s="74"/>
      <c r="U14" s="66">
        <f>S14+S15</f>
        <v>5500000</v>
      </c>
      <c r="W14" s="21"/>
    </row>
    <row r="15" spans="1:23" s="5" customFormat="1" ht="21.75" customHeight="1">
      <c r="A15" s="59"/>
      <c r="B15" s="97"/>
      <c r="C15" s="62"/>
      <c r="D15" s="53"/>
      <c r="E15" s="31">
        <v>113</v>
      </c>
      <c r="F15" s="29" t="s">
        <v>20</v>
      </c>
      <c r="G15" s="30">
        <v>250000</v>
      </c>
      <c r="H15" s="30">
        <v>250000</v>
      </c>
      <c r="I15" s="30">
        <v>250000</v>
      </c>
      <c r="J15" s="30">
        <v>250000</v>
      </c>
      <c r="K15" s="30">
        <v>250000</v>
      </c>
      <c r="L15" s="30">
        <v>250000</v>
      </c>
      <c r="M15" s="30">
        <v>250000</v>
      </c>
      <c r="N15" s="30">
        <v>250000</v>
      </c>
      <c r="O15" s="30">
        <v>250000</v>
      </c>
      <c r="P15" s="30">
        <v>250000</v>
      </c>
      <c r="Q15" s="30">
        <v>250000</v>
      </c>
      <c r="R15" s="30"/>
      <c r="S15" s="33">
        <f>SUM(G15:R15)</f>
        <v>2750000</v>
      </c>
      <c r="T15" s="75"/>
      <c r="U15" s="66"/>
      <c r="W15" s="21"/>
    </row>
    <row r="16" spans="1:25" s="18" customFormat="1" ht="21.75" customHeight="1">
      <c r="A16" s="67">
        <v>4</v>
      </c>
      <c r="B16" s="80">
        <v>0</v>
      </c>
      <c r="C16" s="78">
        <v>4163416</v>
      </c>
      <c r="D16" s="79" t="s">
        <v>59</v>
      </c>
      <c r="E16" s="37">
        <v>112</v>
      </c>
      <c r="F16" s="29" t="s">
        <v>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250000</v>
      </c>
      <c r="S16" s="33">
        <f t="shared" si="0"/>
        <v>250000</v>
      </c>
      <c r="T16" s="63"/>
      <c r="U16" s="66">
        <f aca="true" t="shared" si="1" ref="U16:U36">S16+S17</f>
        <v>500000</v>
      </c>
      <c r="V16" s="5"/>
      <c r="W16" s="21"/>
      <c r="Y16" s="24"/>
    </row>
    <row r="17" spans="1:25" s="18" customFormat="1" ht="21.75" customHeight="1">
      <c r="A17" s="67"/>
      <c r="B17" s="80"/>
      <c r="C17" s="78"/>
      <c r="D17" s="79"/>
      <c r="E17" s="37">
        <v>113</v>
      </c>
      <c r="F17" s="29" t="s">
        <v>20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250000</v>
      </c>
      <c r="S17" s="33">
        <f t="shared" si="0"/>
        <v>250000</v>
      </c>
      <c r="T17" s="63"/>
      <c r="U17" s="66"/>
      <c r="V17" s="5"/>
      <c r="W17" s="21"/>
      <c r="Y17" s="24"/>
    </row>
    <row r="18" spans="1:23" s="5" customFormat="1" ht="21.75" customHeight="1">
      <c r="A18" s="68">
        <v>5</v>
      </c>
      <c r="B18" s="82">
        <v>0</v>
      </c>
      <c r="C18" s="69">
        <v>794503</v>
      </c>
      <c r="D18" s="77" t="s">
        <v>26</v>
      </c>
      <c r="E18" s="31">
        <v>112</v>
      </c>
      <c r="F18" s="29" t="s">
        <v>36</v>
      </c>
      <c r="G18" s="30">
        <v>250000</v>
      </c>
      <c r="H18" s="30">
        <v>250000</v>
      </c>
      <c r="I18" s="30">
        <v>250000</v>
      </c>
      <c r="J18" s="30">
        <v>250000</v>
      </c>
      <c r="K18" s="30">
        <v>250000</v>
      </c>
      <c r="L18" s="30">
        <v>250000</v>
      </c>
      <c r="M18" s="30">
        <v>250000</v>
      </c>
      <c r="N18" s="30">
        <v>250000</v>
      </c>
      <c r="O18" s="30">
        <v>250000</v>
      </c>
      <c r="P18" s="30">
        <v>250000</v>
      </c>
      <c r="Q18" s="30">
        <v>250000</v>
      </c>
      <c r="R18" s="30">
        <v>250000</v>
      </c>
      <c r="S18" s="33">
        <f t="shared" si="0"/>
        <v>3000000</v>
      </c>
      <c r="T18" s="63"/>
      <c r="U18" s="66">
        <f t="shared" si="1"/>
        <v>6000000</v>
      </c>
      <c r="W18" s="21"/>
    </row>
    <row r="19" spans="1:25" s="5" customFormat="1" ht="21.75" customHeight="1">
      <c r="A19" s="68"/>
      <c r="B19" s="82"/>
      <c r="C19" s="69"/>
      <c r="D19" s="77"/>
      <c r="E19" s="31">
        <v>113</v>
      </c>
      <c r="F19" s="29" t="s">
        <v>20</v>
      </c>
      <c r="G19" s="30">
        <v>250000</v>
      </c>
      <c r="H19" s="30">
        <v>250000</v>
      </c>
      <c r="I19" s="30">
        <v>250000</v>
      </c>
      <c r="J19" s="30">
        <v>250000</v>
      </c>
      <c r="K19" s="30">
        <v>250000</v>
      </c>
      <c r="L19" s="30">
        <v>250000</v>
      </c>
      <c r="M19" s="30">
        <v>250000</v>
      </c>
      <c r="N19" s="30">
        <v>250000</v>
      </c>
      <c r="O19" s="30">
        <v>250000</v>
      </c>
      <c r="P19" s="30">
        <v>250000</v>
      </c>
      <c r="Q19" s="30">
        <v>250000</v>
      </c>
      <c r="R19" s="30">
        <v>250000</v>
      </c>
      <c r="S19" s="33">
        <f t="shared" si="0"/>
        <v>3000000</v>
      </c>
      <c r="T19" s="63"/>
      <c r="U19" s="66"/>
      <c r="W19" s="21"/>
      <c r="Y19" s="21"/>
    </row>
    <row r="20" spans="1:23" s="5" customFormat="1" ht="21.75" customHeight="1">
      <c r="A20" s="68">
        <v>6</v>
      </c>
      <c r="B20" s="68">
        <v>0</v>
      </c>
      <c r="C20" s="71">
        <v>3720094</v>
      </c>
      <c r="D20" s="64" t="s">
        <v>28</v>
      </c>
      <c r="E20" s="31">
        <v>112</v>
      </c>
      <c r="F20" s="29" t="s">
        <v>36</v>
      </c>
      <c r="G20" s="30">
        <v>250000</v>
      </c>
      <c r="H20" s="30">
        <v>250000</v>
      </c>
      <c r="I20" s="30">
        <v>250000</v>
      </c>
      <c r="J20" s="30">
        <v>250000</v>
      </c>
      <c r="K20" s="30">
        <v>250000</v>
      </c>
      <c r="L20" s="30">
        <v>250000</v>
      </c>
      <c r="M20" s="30">
        <v>250000</v>
      </c>
      <c r="N20" s="30">
        <v>250000</v>
      </c>
      <c r="O20" s="30">
        <v>250000</v>
      </c>
      <c r="P20" s="30">
        <v>250000</v>
      </c>
      <c r="Q20" s="30">
        <v>250000</v>
      </c>
      <c r="R20" s="30">
        <v>250000</v>
      </c>
      <c r="S20" s="33">
        <f t="shared" si="0"/>
        <v>3000000</v>
      </c>
      <c r="T20" s="63"/>
      <c r="U20" s="66">
        <f t="shared" si="1"/>
        <v>6000000</v>
      </c>
      <c r="W20" s="21"/>
    </row>
    <row r="21" spans="1:25" s="5" customFormat="1" ht="21.75" customHeight="1">
      <c r="A21" s="68"/>
      <c r="B21" s="68"/>
      <c r="C21" s="71"/>
      <c r="D21" s="64"/>
      <c r="E21" s="31">
        <v>113</v>
      </c>
      <c r="F21" s="29" t="s">
        <v>20</v>
      </c>
      <c r="G21" s="30">
        <v>250000</v>
      </c>
      <c r="H21" s="30">
        <v>250000</v>
      </c>
      <c r="I21" s="30">
        <v>250000</v>
      </c>
      <c r="J21" s="30">
        <v>250000</v>
      </c>
      <c r="K21" s="30">
        <v>250000</v>
      </c>
      <c r="L21" s="30">
        <v>250000</v>
      </c>
      <c r="M21" s="30">
        <v>250000</v>
      </c>
      <c r="N21" s="30">
        <v>250000</v>
      </c>
      <c r="O21" s="30">
        <v>250000</v>
      </c>
      <c r="P21" s="30">
        <v>250000</v>
      </c>
      <c r="Q21" s="30">
        <v>250000</v>
      </c>
      <c r="R21" s="30">
        <v>250000</v>
      </c>
      <c r="S21" s="33">
        <f t="shared" si="0"/>
        <v>3000000</v>
      </c>
      <c r="T21" s="63"/>
      <c r="U21" s="66"/>
      <c r="W21" s="21"/>
      <c r="Y21" s="21"/>
    </row>
    <row r="22" spans="1:23" s="5" customFormat="1" ht="21.75" customHeight="1">
      <c r="A22" s="68">
        <v>7</v>
      </c>
      <c r="B22" s="68">
        <v>0</v>
      </c>
      <c r="C22" s="71">
        <v>4280833</v>
      </c>
      <c r="D22" s="64" t="s">
        <v>29</v>
      </c>
      <c r="E22" s="31">
        <v>112</v>
      </c>
      <c r="F22" s="29" t="s">
        <v>36</v>
      </c>
      <c r="G22" s="30">
        <v>250000</v>
      </c>
      <c r="H22" s="30">
        <v>250000</v>
      </c>
      <c r="I22" s="30">
        <v>250000</v>
      </c>
      <c r="J22" s="30">
        <v>250000</v>
      </c>
      <c r="K22" s="30">
        <v>250000</v>
      </c>
      <c r="L22" s="30">
        <v>250000</v>
      </c>
      <c r="M22" s="30">
        <v>250000</v>
      </c>
      <c r="N22" s="30">
        <v>250000</v>
      </c>
      <c r="O22" s="30">
        <v>250000</v>
      </c>
      <c r="P22" s="30">
        <v>250000</v>
      </c>
      <c r="Q22" s="30">
        <v>250000</v>
      </c>
      <c r="R22" s="30">
        <v>250000</v>
      </c>
      <c r="S22" s="33">
        <f t="shared" si="0"/>
        <v>3000000</v>
      </c>
      <c r="T22" s="63"/>
      <c r="U22" s="66">
        <f t="shared" si="1"/>
        <v>6000000</v>
      </c>
      <c r="W22" s="21"/>
    </row>
    <row r="23" spans="1:23" s="5" customFormat="1" ht="21.75" customHeight="1">
      <c r="A23" s="68"/>
      <c r="B23" s="68"/>
      <c r="C23" s="71"/>
      <c r="D23" s="64"/>
      <c r="E23" s="31">
        <v>113</v>
      </c>
      <c r="F23" s="29" t="s">
        <v>20</v>
      </c>
      <c r="G23" s="30">
        <v>250000</v>
      </c>
      <c r="H23" s="30">
        <v>250000</v>
      </c>
      <c r="I23" s="30">
        <v>250000</v>
      </c>
      <c r="J23" s="30">
        <v>250000</v>
      </c>
      <c r="K23" s="30">
        <v>250000</v>
      </c>
      <c r="L23" s="30">
        <v>250000</v>
      </c>
      <c r="M23" s="30">
        <v>250000</v>
      </c>
      <c r="N23" s="30">
        <v>250000</v>
      </c>
      <c r="O23" s="30">
        <v>250000</v>
      </c>
      <c r="P23" s="30">
        <v>250000</v>
      </c>
      <c r="Q23" s="30">
        <v>250000</v>
      </c>
      <c r="R23" s="30">
        <v>250000</v>
      </c>
      <c r="S23" s="33">
        <f t="shared" si="0"/>
        <v>3000000</v>
      </c>
      <c r="T23" s="63"/>
      <c r="U23" s="66"/>
      <c r="W23" s="21"/>
    </row>
    <row r="24" spans="1:23" s="5" customFormat="1" ht="21.75" customHeight="1">
      <c r="A24" s="68">
        <v>8</v>
      </c>
      <c r="B24" s="68">
        <v>0</v>
      </c>
      <c r="C24" s="69">
        <v>4518712</v>
      </c>
      <c r="D24" s="64" t="s">
        <v>30</v>
      </c>
      <c r="E24" s="31">
        <v>112</v>
      </c>
      <c r="F24" s="29" t="s">
        <v>36</v>
      </c>
      <c r="G24" s="30">
        <v>250000</v>
      </c>
      <c r="H24" s="30">
        <v>250000</v>
      </c>
      <c r="I24" s="30">
        <v>250000</v>
      </c>
      <c r="J24" s="30">
        <v>250000</v>
      </c>
      <c r="K24" s="30">
        <v>250000</v>
      </c>
      <c r="L24" s="30">
        <v>250000</v>
      </c>
      <c r="M24" s="30">
        <v>250000</v>
      </c>
      <c r="N24" s="30">
        <v>250000</v>
      </c>
      <c r="O24" s="30">
        <v>250000</v>
      </c>
      <c r="P24" s="30">
        <v>250000</v>
      </c>
      <c r="Q24" s="30">
        <v>250000</v>
      </c>
      <c r="R24" s="30">
        <v>250000</v>
      </c>
      <c r="S24" s="33">
        <f t="shared" si="0"/>
        <v>3000000</v>
      </c>
      <c r="T24" s="63"/>
      <c r="U24" s="66">
        <f t="shared" si="1"/>
        <v>6000000</v>
      </c>
      <c r="W24" s="21"/>
    </row>
    <row r="25" spans="1:23" s="5" customFormat="1" ht="21.75" customHeight="1">
      <c r="A25" s="68"/>
      <c r="B25" s="68"/>
      <c r="C25" s="69"/>
      <c r="D25" s="64"/>
      <c r="E25" s="31">
        <v>113</v>
      </c>
      <c r="F25" s="29" t="s">
        <v>20</v>
      </c>
      <c r="G25" s="30">
        <v>250000</v>
      </c>
      <c r="H25" s="30">
        <v>250000</v>
      </c>
      <c r="I25" s="30">
        <v>250000</v>
      </c>
      <c r="J25" s="30">
        <v>250000</v>
      </c>
      <c r="K25" s="30">
        <v>250000</v>
      </c>
      <c r="L25" s="30">
        <v>250000</v>
      </c>
      <c r="M25" s="30">
        <v>250000</v>
      </c>
      <c r="N25" s="30">
        <v>250000</v>
      </c>
      <c r="O25" s="30">
        <v>250000</v>
      </c>
      <c r="P25" s="30">
        <v>250000</v>
      </c>
      <c r="Q25" s="30">
        <v>250000</v>
      </c>
      <c r="R25" s="30">
        <v>250000</v>
      </c>
      <c r="S25" s="33">
        <f t="shared" si="0"/>
        <v>3000000</v>
      </c>
      <c r="T25" s="63"/>
      <c r="U25" s="66"/>
      <c r="W25" s="21"/>
    </row>
    <row r="26" spans="1:23" s="5" customFormat="1" ht="21.75" customHeight="1">
      <c r="A26" s="68">
        <v>9</v>
      </c>
      <c r="B26" s="68">
        <v>0</v>
      </c>
      <c r="C26" s="69">
        <v>2132747</v>
      </c>
      <c r="D26" s="64" t="s">
        <v>31</v>
      </c>
      <c r="E26" s="31">
        <v>112</v>
      </c>
      <c r="F26" s="29" t="s">
        <v>36</v>
      </c>
      <c r="G26" s="30">
        <v>250000</v>
      </c>
      <c r="H26" s="30">
        <v>250000</v>
      </c>
      <c r="I26" s="30">
        <v>250000</v>
      </c>
      <c r="J26" s="30">
        <v>250000</v>
      </c>
      <c r="K26" s="30">
        <v>250000</v>
      </c>
      <c r="L26" s="30">
        <v>250000</v>
      </c>
      <c r="M26" s="30">
        <v>250000</v>
      </c>
      <c r="N26" s="30">
        <v>250000</v>
      </c>
      <c r="O26" s="30">
        <v>250000</v>
      </c>
      <c r="P26" s="30">
        <v>250000</v>
      </c>
      <c r="Q26" s="30">
        <v>250000</v>
      </c>
      <c r="R26" s="30">
        <v>250000</v>
      </c>
      <c r="S26" s="33">
        <f t="shared" si="0"/>
        <v>3000000</v>
      </c>
      <c r="T26" s="63"/>
      <c r="U26" s="66">
        <f t="shared" si="1"/>
        <v>6000000</v>
      </c>
      <c r="W26" s="21"/>
    </row>
    <row r="27" spans="1:23" s="5" customFormat="1" ht="21.75" customHeight="1">
      <c r="A27" s="68"/>
      <c r="B27" s="68"/>
      <c r="C27" s="69"/>
      <c r="D27" s="64"/>
      <c r="E27" s="31">
        <v>113</v>
      </c>
      <c r="F27" s="29" t="s">
        <v>20</v>
      </c>
      <c r="G27" s="30">
        <v>250000</v>
      </c>
      <c r="H27" s="30">
        <v>250000</v>
      </c>
      <c r="I27" s="30">
        <v>250000</v>
      </c>
      <c r="J27" s="30">
        <v>250000</v>
      </c>
      <c r="K27" s="30">
        <v>250000</v>
      </c>
      <c r="L27" s="30">
        <v>250000</v>
      </c>
      <c r="M27" s="30">
        <v>250000</v>
      </c>
      <c r="N27" s="30">
        <v>250000</v>
      </c>
      <c r="O27" s="30">
        <v>250000</v>
      </c>
      <c r="P27" s="30">
        <v>250000</v>
      </c>
      <c r="Q27" s="30">
        <v>250000</v>
      </c>
      <c r="R27" s="30">
        <v>250000</v>
      </c>
      <c r="S27" s="33">
        <f t="shared" si="0"/>
        <v>3000000</v>
      </c>
      <c r="T27" s="63"/>
      <c r="U27" s="66"/>
      <c r="W27" s="21"/>
    </row>
    <row r="28" spans="1:23" s="5" customFormat="1" ht="21.75" customHeight="1">
      <c r="A28" s="68">
        <v>10</v>
      </c>
      <c r="B28" s="68">
        <v>0</v>
      </c>
      <c r="C28" s="69">
        <v>3496014</v>
      </c>
      <c r="D28" s="64" t="s">
        <v>32</v>
      </c>
      <c r="E28" s="31">
        <v>112</v>
      </c>
      <c r="F28" s="29" t="s">
        <v>36</v>
      </c>
      <c r="G28" s="30">
        <v>250000</v>
      </c>
      <c r="H28" s="30">
        <v>250000</v>
      </c>
      <c r="I28" s="30">
        <v>250000</v>
      </c>
      <c r="J28" s="30">
        <v>250000</v>
      </c>
      <c r="K28" s="30">
        <v>250000</v>
      </c>
      <c r="L28" s="30">
        <v>250000</v>
      </c>
      <c r="M28" s="30">
        <v>250000</v>
      </c>
      <c r="N28" s="30">
        <v>250000</v>
      </c>
      <c r="O28" s="30">
        <v>250000</v>
      </c>
      <c r="P28" s="30">
        <v>250000</v>
      </c>
      <c r="Q28" s="30">
        <v>250000</v>
      </c>
      <c r="R28" s="30">
        <v>250000</v>
      </c>
      <c r="S28" s="33">
        <f t="shared" si="0"/>
        <v>3000000</v>
      </c>
      <c r="T28" s="63"/>
      <c r="U28" s="66">
        <f t="shared" si="1"/>
        <v>6000000</v>
      </c>
      <c r="W28" s="21"/>
    </row>
    <row r="29" spans="1:23" s="5" customFormat="1" ht="21.75" customHeight="1">
      <c r="A29" s="68"/>
      <c r="B29" s="68"/>
      <c r="C29" s="69"/>
      <c r="D29" s="64"/>
      <c r="E29" s="31">
        <v>113</v>
      </c>
      <c r="F29" s="29" t="s">
        <v>20</v>
      </c>
      <c r="G29" s="30">
        <v>250000</v>
      </c>
      <c r="H29" s="30">
        <v>250000</v>
      </c>
      <c r="I29" s="30">
        <v>250000</v>
      </c>
      <c r="J29" s="30">
        <v>250000</v>
      </c>
      <c r="K29" s="30">
        <v>250000</v>
      </c>
      <c r="L29" s="30">
        <v>250000</v>
      </c>
      <c r="M29" s="30">
        <v>250000</v>
      </c>
      <c r="N29" s="30">
        <v>250000</v>
      </c>
      <c r="O29" s="30">
        <v>250000</v>
      </c>
      <c r="P29" s="30">
        <v>250000</v>
      </c>
      <c r="Q29" s="30">
        <v>250000</v>
      </c>
      <c r="R29" s="30">
        <v>250000</v>
      </c>
      <c r="S29" s="33">
        <f t="shared" si="0"/>
        <v>3000000</v>
      </c>
      <c r="T29" s="63"/>
      <c r="U29" s="66"/>
      <c r="W29" s="21"/>
    </row>
    <row r="30" spans="1:23" s="5" customFormat="1" ht="21.75" customHeight="1">
      <c r="A30" s="68">
        <v>11</v>
      </c>
      <c r="B30" s="68">
        <v>0</v>
      </c>
      <c r="C30" s="70">
        <v>3886838</v>
      </c>
      <c r="D30" s="64" t="s">
        <v>33</v>
      </c>
      <c r="E30" s="31">
        <v>112</v>
      </c>
      <c r="F30" s="29" t="s">
        <v>36</v>
      </c>
      <c r="G30" s="36">
        <v>250000</v>
      </c>
      <c r="H30" s="36">
        <v>250000</v>
      </c>
      <c r="I30" s="36">
        <v>250000</v>
      </c>
      <c r="J30" s="36">
        <v>250000</v>
      </c>
      <c r="K30" s="36">
        <v>250000</v>
      </c>
      <c r="L30" s="36">
        <v>250000</v>
      </c>
      <c r="M30" s="36">
        <v>250000</v>
      </c>
      <c r="N30" s="36">
        <v>250000</v>
      </c>
      <c r="O30" s="36">
        <v>250000</v>
      </c>
      <c r="P30" s="36">
        <v>250000</v>
      </c>
      <c r="Q30" s="36">
        <v>250000</v>
      </c>
      <c r="R30" s="36">
        <v>250000</v>
      </c>
      <c r="S30" s="33">
        <f t="shared" si="0"/>
        <v>3000000</v>
      </c>
      <c r="T30" s="63"/>
      <c r="U30" s="66">
        <f t="shared" si="1"/>
        <v>6000000</v>
      </c>
      <c r="W30" s="21"/>
    </row>
    <row r="31" spans="1:23" s="5" customFormat="1" ht="21.75" customHeight="1">
      <c r="A31" s="68"/>
      <c r="B31" s="68"/>
      <c r="C31" s="70"/>
      <c r="D31" s="64"/>
      <c r="E31" s="31">
        <v>113</v>
      </c>
      <c r="F31" s="29" t="s">
        <v>20</v>
      </c>
      <c r="G31" s="30">
        <v>250000</v>
      </c>
      <c r="H31" s="30">
        <v>250000</v>
      </c>
      <c r="I31" s="30">
        <v>250000</v>
      </c>
      <c r="J31" s="30">
        <v>250000</v>
      </c>
      <c r="K31" s="30">
        <v>250000</v>
      </c>
      <c r="L31" s="30">
        <v>250000</v>
      </c>
      <c r="M31" s="30">
        <v>250000</v>
      </c>
      <c r="N31" s="30">
        <v>250000</v>
      </c>
      <c r="O31" s="30">
        <v>250000</v>
      </c>
      <c r="P31" s="30">
        <v>250000</v>
      </c>
      <c r="Q31" s="30">
        <v>250000</v>
      </c>
      <c r="R31" s="30">
        <v>250000</v>
      </c>
      <c r="S31" s="33">
        <f t="shared" si="0"/>
        <v>3000000</v>
      </c>
      <c r="T31" s="63"/>
      <c r="U31" s="66"/>
      <c r="W31" s="21"/>
    </row>
    <row r="32" spans="1:23" s="5" customFormat="1" ht="21.75" customHeight="1">
      <c r="A32" s="64">
        <v>12</v>
      </c>
      <c r="B32" s="65">
        <v>0</v>
      </c>
      <c r="C32" s="76">
        <v>988194</v>
      </c>
      <c r="D32" s="65" t="s">
        <v>34</v>
      </c>
      <c r="E32" s="31">
        <v>112</v>
      </c>
      <c r="F32" s="29" t="s">
        <v>36</v>
      </c>
      <c r="G32" s="30">
        <v>250000</v>
      </c>
      <c r="H32" s="30">
        <v>250000</v>
      </c>
      <c r="I32" s="30">
        <v>250000</v>
      </c>
      <c r="J32" s="30">
        <v>250000</v>
      </c>
      <c r="K32" s="30">
        <v>250000</v>
      </c>
      <c r="L32" s="30">
        <v>250000</v>
      </c>
      <c r="M32" s="30">
        <v>250000</v>
      </c>
      <c r="N32" s="30">
        <v>250000</v>
      </c>
      <c r="O32" s="30">
        <v>250000</v>
      </c>
      <c r="P32" s="30">
        <v>250000</v>
      </c>
      <c r="Q32" s="30">
        <v>250000</v>
      </c>
      <c r="R32" s="30">
        <v>250000</v>
      </c>
      <c r="S32" s="33">
        <f t="shared" si="0"/>
        <v>3000000</v>
      </c>
      <c r="T32" s="63"/>
      <c r="U32" s="66">
        <f t="shared" si="1"/>
        <v>6000000</v>
      </c>
      <c r="W32" s="21"/>
    </row>
    <row r="33" spans="1:23" s="5" customFormat="1" ht="21.75" customHeight="1">
      <c r="A33" s="64"/>
      <c r="B33" s="65"/>
      <c r="C33" s="76"/>
      <c r="D33" s="65"/>
      <c r="E33" s="31">
        <v>113</v>
      </c>
      <c r="F33" s="29" t="s">
        <v>20</v>
      </c>
      <c r="G33" s="30">
        <v>250000</v>
      </c>
      <c r="H33" s="30">
        <v>250000</v>
      </c>
      <c r="I33" s="30">
        <v>250000</v>
      </c>
      <c r="J33" s="30">
        <v>250000</v>
      </c>
      <c r="K33" s="30">
        <v>250000</v>
      </c>
      <c r="L33" s="30">
        <v>250000</v>
      </c>
      <c r="M33" s="30">
        <v>250000</v>
      </c>
      <c r="N33" s="30">
        <v>250000</v>
      </c>
      <c r="O33" s="30">
        <v>250000</v>
      </c>
      <c r="P33" s="30">
        <v>250000</v>
      </c>
      <c r="Q33" s="30">
        <v>250000</v>
      </c>
      <c r="R33" s="30">
        <v>250000</v>
      </c>
      <c r="S33" s="33">
        <f t="shared" si="0"/>
        <v>3000000</v>
      </c>
      <c r="T33" s="63"/>
      <c r="U33" s="66"/>
      <c r="W33" s="21"/>
    </row>
    <row r="34" spans="1:23" s="5" customFormat="1" ht="21.75" customHeight="1">
      <c r="A34" s="64">
        <v>13</v>
      </c>
      <c r="B34" s="81">
        <v>0</v>
      </c>
      <c r="C34" s="88">
        <v>1155611</v>
      </c>
      <c r="D34" s="64" t="s">
        <v>35</v>
      </c>
      <c r="E34" s="31">
        <v>112</v>
      </c>
      <c r="F34" s="29" t="s">
        <v>36</v>
      </c>
      <c r="G34" s="30">
        <v>250000</v>
      </c>
      <c r="H34" s="30">
        <v>250000</v>
      </c>
      <c r="I34" s="30">
        <v>250000</v>
      </c>
      <c r="J34" s="30">
        <v>250000</v>
      </c>
      <c r="K34" s="30">
        <v>250000</v>
      </c>
      <c r="L34" s="30">
        <v>250000</v>
      </c>
      <c r="M34" s="30">
        <v>250000</v>
      </c>
      <c r="N34" s="30">
        <v>250000</v>
      </c>
      <c r="O34" s="30">
        <v>250000</v>
      </c>
      <c r="P34" s="30">
        <v>250000</v>
      </c>
      <c r="Q34" s="30">
        <v>250000</v>
      </c>
      <c r="R34" s="30">
        <v>250000</v>
      </c>
      <c r="S34" s="33">
        <f t="shared" si="0"/>
        <v>3000000</v>
      </c>
      <c r="T34" s="63"/>
      <c r="U34" s="66">
        <f t="shared" si="1"/>
        <v>6000000</v>
      </c>
      <c r="W34" s="21"/>
    </row>
    <row r="35" spans="1:23" s="5" customFormat="1" ht="21.75" customHeight="1">
      <c r="A35" s="64"/>
      <c r="B35" s="81"/>
      <c r="C35" s="89"/>
      <c r="D35" s="64"/>
      <c r="E35" s="31">
        <v>113</v>
      </c>
      <c r="F35" s="29" t="s">
        <v>20</v>
      </c>
      <c r="G35" s="30">
        <v>250000</v>
      </c>
      <c r="H35" s="30">
        <v>250000</v>
      </c>
      <c r="I35" s="30">
        <v>250000</v>
      </c>
      <c r="J35" s="30">
        <v>250000</v>
      </c>
      <c r="K35" s="30">
        <v>250000</v>
      </c>
      <c r="L35" s="30">
        <v>250000</v>
      </c>
      <c r="M35" s="30">
        <v>250000</v>
      </c>
      <c r="N35" s="30">
        <v>250000</v>
      </c>
      <c r="O35" s="30">
        <v>250000</v>
      </c>
      <c r="P35" s="30">
        <v>250000</v>
      </c>
      <c r="Q35" s="30">
        <v>250000</v>
      </c>
      <c r="R35" s="30">
        <v>250000</v>
      </c>
      <c r="S35" s="33">
        <f t="shared" si="0"/>
        <v>3000000</v>
      </c>
      <c r="T35" s="63"/>
      <c r="U35" s="66"/>
      <c r="W35" s="21"/>
    </row>
    <row r="36" spans="1:23" s="5" customFormat="1" ht="21.75" customHeight="1">
      <c r="A36" s="68">
        <v>14</v>
      </c>
      <c r="B36" s="68">
        <v>0</v>
      </c>
      <c r="C36" s="69">
        <v>1563210</v>
      </c>
      <c r="D36" s="64" t="s">
        <v>56</v>
      </c>
      <c r="E36" s="31">
        <v>112</v>
      </c>
      <c r="F36" s="29" t="s">
        <v>36</v>
      </c>
      <c r="G36" s="30">
        <v>250000</v>
      </c>
      <c r="H36" s="30">
        <v>250000</v>
      </c>
      <c r="I36" s="30">
        <v>250000</v>
      </c>
      <c r="J36" s="30">
        <v>250000</v>
      </c>
      <c r="K36" s="30">
        <v>250000</v>
      </c>
      <c r="L36" s="30">
        <v>250000</v>
      </c>
      <c r="M36" s="30">
        <v>250000</v>
      </c>
      <c r="N36" s="30">
        <v>250000</v>
      </c>
      <c r="O36" s="30">
        <v>250000</v>
      </c>
      <c r="P36" s="30">
        <v>250000</v>
      </c>
      <c r="Q36" s="30">
        <v>250000</v>
      </c>
      <c r="R36" s="30">
        <v>250000</v>
      </c>
      <c r="S36" s="33">
        <f t="shared" si="0"/>
        <v>3000000</v>
      </c>
      <c r="T36" s="63"/>
      <c r="U36" s="66">
        <f t="shared" si="1"/>
        <v>6000000</v>
      </c>
      <c r="W36" s="21"/>
    </row>
    <row r="37" spans="1:23" s="5" customFormat="1" ht="21.75" customHeight="1">
      <c r="A37" s="68"/>
      <c r="B37" s="68"/>
      <c r="C37" s="69"/>
      <c r="D37" s="64"/>
      <c r="E37" s="31">
        <v>113</v>
      </c>
      <c r="F37" s="29" t="s">
        <v>20</v>
      </c>
      <c r="G37" s="30">
        <v>250000</v>
      </c>
      <c r="H37" s="30">
        <v>250000</v>
      </c>
      <c r="I37" s="30">
        <v>250000</v>
      </c>
      <c r="J37" s="30">
        <v>250000</v>
      </c>
      <c r="K37" s="30">
        <v>250000</v>
      </c>
      <c r="L37" s="30">
        <v>250000</v>
      </c>
      <c r="M37" s="30">
        <v>250000</v>
      </c>
      <c r="N37" s="30">
        <v>250000</v>
      </c>
      <c r="O37" s="30">
        <v>250000</v>
      </c>
      <c r="P37" s="30">
        <v>250000</v>
      </c>
      <c r="Q37" s="30">
        <v>250000</v>
      </c>
      <c r="R37" s="30">
        <v>250000</v>
      </c>
      <c r="S37" s="33">
        <f t="shared" si="0"/>
        <v>3000000</v>
      </c>
      <c r="T37" s="63"/>
      <c r="U37" s="66"/>
      <c r="W37" s="21"/>
    </row>
    <row r="38" spans="1:23" s="5" customFormat="1" ht="21.75" customHeight="1">
      <c r="A38" s="57">
        <v>15</v>
      </c>
      <c r="B38" s="57">
        <v>0</v>
      </c>
      <c r="C38" s="60">
        <v>5310678</v>
      </c>
      <c r="D38" s="51" t="s">
        <v>48</v>
      </c>
      <c r="E38" s="31">
        <v>111</v>
      </c>
      <c r="F38" s="29" t="s">
        <v>19</v>
      </c>
      <c r="G38" s="30">
        <v>1800000</v>
      </c>
      <c r="H38" s="30">
        <v>1800000</v>
      </c>
      <c r="I38" s="30">
        <v>1800000</v>
      </c>
      <c r="J38" s="30">
        <v>1800000</v>
      </c>
      <c r="K38" s="30">
        <v>1800000</v>
      </c>
      <c r="L38" s="30">
        <v>1800000</v>
      </c>
      <c r="M38" s="30">
        <v>1800000</v>
      </c>
      <c r="N38" s="30">
        <v>1800000</v>
      </c>
      <c r="O38" s="30">
        <v>1800000</v>
      </c>
      <c r="P38" s="30">
        <v>1800000</v>
      </c>
      <c r="Q38" s="30">
        <v>1800000</v>
      </c>
      <c r="R38" s="30">
        <v>1800000</v>
      </c>
      <c r="S38" s="33">
        <f>SUM(G38:R38)</f>
        <v>21600000</v>
      </c>
      <c r="T38" s="83">
        <f>S38/12</f>
        <v>1800000</v>
      </c>
      <c r="U38" s="93">
        <f>S38+S39+T38</f>
        <v>29400000</v>
      </c>
      <c r="W38" s="21"/>
    </row>
    <row r="39" spans="1:23" s="5" customFormat="1" ht="21.75" customHeight="1">
      <c r="A39" s="58"/>
      <c r="B39" s="58"/>
      <c r="C39" s="61"/>
      <c r="D39" s="52"/>
      <c r="E39" s="31">
        <v>125</v>
      </c>
      <c r="F39" s="29" t="s">
        <v>54</v>
      </c>
      <c r="G39" s="30">
        <v>500000</v>
      </c>
      <c r="H39" s="30">
        <v>500000</v>
      </c>
      <c r="I39" s="30">
        <v>500000</v>
      </c>
      <c r="J39" s="30">
        <v>500000</v>
      </c>
      <c r="K39" s="30">
        <v>500000</v>
      </c>
      <c r="L39" s="30">
        <v>500000</v>
      </c>
      <c r="M39" s="30">
        <v>500000</v>
      </c>
      <c r="N39" s="30">
        <v>500000</v>
      </c>
      <c r="O39" s="30">
        <v>500000</v>
      </c>
      <c r="P39" s="30">
        <v>500000</v>
      </c>
      <c r="Q39" s="30">
        <v>500000</v>
      </c>
      <c r="R39" s="30">
        <v>500000</v>
      </c>
      <c r="S39" s="33">
        <f t="shared" si="0"/>
        <v>6000000</v>
      </c>
      <c r="T39" s="84"/>
      <c r="U39" s="94"/>
      <c r="W39" s="21"/>
    </row>
    <row r="40" spans="1:23" s="5" customFormat="1" ht="21.75" customHeight="1">
      <c r="A40" s="59"/>
      <c r="B40" s="59"/>
      <c r="C40" s="62"/>
      <c r="D40" s="53"/>
      <c r="E40" s="31">
        <v>232</v>
      </c>
      <c r="F40" s="29" t="s">
        <v>21</v>
      </c>
      <c r="G40" s="30">
        <v>2000000</v>
      </c>
      <c r="H40" s="30"/>
      <c r="I40" s="30">
        <v>1500000</v>
      </c>
      <c r="J40" s="30"/>
      <c r="K40" s="30"/>
      <c r="L40" s="30"/>
      <c r="M40" s="30"/>
      <c r="N40" s="30"/>
      <c r="O40" s="30"/>
      <c r="P40" s="30"/>
      <c r="Q40" s="30"/>
      <c r="R40" s="30"/>
      <c r="S40" s="33">
        <f>SUM(G40:R40)</f>
        <v>3500000</v>
      </c>
      <c r="T40" s="85"/>
      <c r="U40" s="95"/>
      <c r="W40" s="21"/>
    </row>
    <row r="41" spans="1:23" s="5" customFormat="1" ht="21.75" customHeight="1">
      <c r="A41" s="32">
        <v>16</v>
      </c>
      <c r="B41" s="32">
        <v>0</v>
      </c>
      <c r="C41" s="41">
        <v>4199029</v>
      </c>
      <c r="D41" s="38" t="s">
        <v>37</v>
      </c>
      <c r="E41" s="31">
        <v>111</v>
      </c>
      <c r="F41" s="29" t="s">
        <v>19</v>
      </c>
      <c r="G41" s="30">
        <v>750000</v>
      </c>
      <c r="H41" s="30">
        <v>750000</v>
      </c>
      <c r="I41" s="30">
        <v>750000</v>
      </c>
      <c r="J41" s="30">
        <v>750000</v>
      </c>
      <c r="K41" s="30">
        <v>750000</v>
      </c>
      <c r="L41" s="30">
        <v>750000</v>
      </c>
      <c r="M41" s="30">
        <v>750000</v>
      </c>
      <c r="N41" s="30">
        <v>750000</v>
      </c>
      <c r="O41" s="30">
        <v>750000</v>
      </c>
      <c r="P41" s="30">
        <v>750000</v>
      </c>
      <c r="Q41" s="30">
        <v>750000</v>
      </c>
      <c r="R41" s="30">
        <v>750000</v>
      </c>
      <c r="S41" s="33">
        <f t="shared" si="0"/>
        <v>9000000</v>
      </c>
      <c r="T41" s="33">
        <f>S41/12</f>
        <v>750000</v>
      </c>
      <c r="U41" s="34">
        <f>SUM(S41:T41)</f>
        <v>9750000</v>
      </c>
      <c r="W41" s="21"/>
    </row>
    <row r="42" spans="1:23" s="5" customFormat="1" ht="21.75" customHeight="1">
      <c r="A42" s="57">
        <v>17</v>
      </c>
      <c r="B42" s="57">
        <v>0</v>
      </c>
      <c r="C42" s="54">
        <v>4314278</v>
      </c>
      <c r="D42" s="51" t="s">
        <v>38</v>
      </c>
      <c r="E42" s="31">
        <v>111</v>
      </c>
      <c r="F42" s="29" t="s">
        <v>19</v>
      </c>
      <c r="G42" s="36">
        <v>2000000</v>
      </c>
      <c r="H42" s="36">
        <v>2000000</v>
      </c>
      <c r="I42" s="36">
        <v>2000000</v>
      </c>
      <c r="J42" s="36">
        <v>2000000</v>
      </c>
      <c r="K42" s="36">
        <v>2000000</v>
      </c>
      <c r="L42" s="36">
        <v>2000000</v>
      </c>
      <c r="M42" s="36">
        <v>2000000</v>
      </c>
      <c r="N42" s="36">
        <v>2000000</v>
      </c>
      <c r="O42" s="36">
        <v>2000000</v>
      </c>
      <c r="P42" s="36">
        <v>2000000</v>
      </c>
      <c r="Q42" s="36">
        <v>2000000</v>
      </c>
      <c r="R42" s="36">
        <v>2000000</v>
      </c>
      <c r="S42" s="33">
        <f t="shared" si="0"/>
        <v>24000000</v>
      </c>
      <c r="T42" s="83">
        <f>S42/12</f>
        <v>2000000</v>
      </c>
      <c r="U42" s="93">
        <f>S42+S43+T42</f>
        <v>32000000</v>
      </c>
      <c r="W42" s="21"/>
    </row>
    <row r="43" spans="1:23" s="5" customFormat="1" ht="21.75" customHeight="1">
      <c r="A43" s="58"/>
      <c r="B43" s="58"/>
      <c r="C43" s="55"/>
      <c r="D43" s="52"/>
      <c r="E43" s="31">
        <v>125</v>
      </c>
      <c r="F43" s="29" t="s">
        <v>54</v>
      </c>
      <c r="G43" s="30">
        <v>500000</v>
      </c>
      <c r="H43" s="30">
        <v>500000</v>
      </c>
      <c r="I43" s="30">
        <v>500000</v>
      </c>
      <c r="J43" s="30">
        <v>500000</v>
      </c>
      <c r="K43" s="30">
        <v>500000</v>
      </c>
      <c r="L43" s="30">
        <v>500000</v>
      </c>
      <c r="M43" s="30">
        <v>500000</v>
      </c>
      <c r="N43" s="30">
        <v>500000</v>
      </c>
      <c r="O43" s="30">
        <v>500000</v>
      </c>
      <c r="P43" s="30">
        <v>500000</v>
      </c>
      <c r="Q43" s="30">
        <v>500000</v>
      </c>
      <c r="R43" s="30">
        <v>500000</v>
      </c>
      <c r="S43" s="33">
        <f t="shared" si="0"/>
        <v>6000000</v>
      </c>
      <c r="T43" s="84"/>
      <c r="U43" s="94"/>
      <c r="W43" s="21"/>
    </row>
    <row r="44" spans="1:23" s="5" customFormat="1" ht="21.75" customHeight="1">
      <c r="A44" s="59"/>
      <c r="B44" s="59"/>
      <c r="C44" s="56"/>
      <c r="D44" s="53"/>
      <c r="E44" s="31">
        <v>232</v>
      </c>
      <c r="F44" s="29" t="s">
        <v>21</v>
      </c>
      <c r="G44" s="30"/>
      <c r="H44" s="30"/>
      <c r="I44" s="30">
        <v>1500000</v>
      </c>
      <c r="J44" s="30"/>
      <c r="K44" s="30"/>
      <c r="L44" s="30"/>
      <c r="M44" s="30"/>
      <c r="N44" s="30"/>
      <c r="O44" s="30"/>
      <c r="P44" s="30"/>
      <c r="Q44" s="30"/>
      <c r="R44" s="30"/>
      <c r="S44" s="33">
        <f>SUM(G44:R44)</f>
        <v>1500000</v>
      </c>
      <c r="T44" s="85"/>
      <c r="U44" s="95"/>
      <c r="W44" s="21"/>
    </row>
    <row r="45" spans="1:23" s="5" customFormat="1" ht="21.75" customHeight="1">
      <c r="A45" s="32">
        <v>18</v>
      </c>
      <c r="B45" s="32">
        <v>0</v>
      </c>
      <c r="C45" s="41">
        <v>883334</v>
      </c>
      <c r="D45" s="35" t="s">
        <v>39</v>
      </c>
      <c r="E45" s="31">
        <v>111</v>
      </c>
      <c r="F45" s="29" t="s">
        <v>19</v>
      </c>
      <c r="G45" s="36">
        <v>1800000</v>
      </c>
      <c r="H45" s="36">
        <v>1800000</v>
      </c>
      <c r="I45" s="36">
        <v>1800000</v>
      </c>
      <c r="J45" s="36">
        <v>1800000</v>
      </c>
      <c r="K45" s="36">
        <v>1800000</v>
      </c>
      <c r="L45" s="36">
        <v>1800000</v>
      </c>
      <c r="M45" s="36">
        <v>1800000</v>
      </c>
      <c r="N45" s="36">
        <v>1800000</v>
      </c>
      <c r="O45" s="36">
        <v>1800000</v>
      </c>
      <c r="P45" s="36">
        <v>1800000</v>
      </c>
      <c r="Q45" s="36">
        <v>1800000</v>
      </c>
      <c r="R45" s="36">
        <v>1800000</v>
      </c>
      <c r="S45" s="33">
        <f>SUM(G45:R45)</f>
        <v>21600000</v>
      </c>
      <c r="T45" s="33">
        <f>S45/12</f>
        <v>1800000</v>
      </c>
      <c r="U45" s="34">
        <f>SUM(S45:T45)</f>
        <v>23400000</v>
      </c>
      <c r="W45" s="21"/>
    </row>
    <row r="46" spans="1:23" s="5" customFormat="1" ht="21.75" customHeight="1">
      <c r="A46" s="32">
        <v>19</v>
      </c>
      <c r="B46" s="32">
        <v>0</v>
      </c>
      <c r="C46" s="41">
        <v>3809003</v>
      </c>
      <c r="D46" s="35" t="s">
        <v>50</v>
      </c>
      <c r="E46" s="31">
        <v>144</v>
      </c>
      <c r="F46" s="29" t="s">
        <v>45</v>
      </c>
      <c r="G46" s="36">
        <v>300000</v>
      </c>
      <c r="H46" s="36">
        <v>300000</v>
      </c>
      <c r="I46" s="36">
        <v>300000</v>
      </c>
      <c r="J46" s="36">
        <v>300000</v>
      </c>
      <c r="K46" s="36">
        <v>300000</v>
      </c>
      <c r="L46" s="36">
        <v>300000</v>
      </c>
      <c r="M46" s="36">
        <v>300000</v>
      </c>
      <c r="N46" s="36">
        <v>300000</v>
      </c>
      <c r="O46" s="36">
        <v>300000</v>
      </c>
      <c r="P46" s="36">
        <v>300000</v>
      </c>
      <c r="Q46" s="36">
        <v>300000</v>
      </c>
      <c r="R46" s="36">
        <v>300000</v>
      </c>
      <c r="S46" s="33">
        <f t="shared" si="0"/>
        <v>3600000</v>
      </c>
      <c r="T46" s="33">
        <f aca="true" t="shared" si="2" ref="T46:T51">S46/12</f>
        <v>300000</v>
      </c>
      <c r="U46" s="34">
        <f>SUM(S46:T46)</f>
        <v>3900000</v>
      </c>
      <c r="W46" s="21"/>
    </row>
    <row r="47" spans="1:23" s="5" customFormat="1" ht="21.75" customHeight="1">
      <c r="A47" s="32">
        <v>20</v>
      </c>
      <c r="B47" s="32">
        <v>0</v>
      </c>
      <c r="C47" s="41">
        <v>2639771</v>
      </c>
      <c r="D47" s="39" t="s">
        <v>57</v>
      </c>
      <c r="E47" s="31">
        <v>144</v>
      </c>
      <c r="F47" s="29" t="s">
        <v>45</v>
      </c>
      <c r="G47" s="40">
        <v>350000</v>
      </c>
      <c r="H47" s="40">
        <v>350000</v>
      </c>
      <c r="I47" s="40">
        <v>350000</v>
      </c>
      <c r="J47" s="40">
        <v>350000</v>
      </c>
      <c r="K47" s="40">
        <v>350000</v>
      </c>
      <c r="L47" s="40">
        <v>350000</v>
      </c>
      <c r="M47" s="40">
        <v>350000</v>
      </c>
      <c r="N47" s="40">
        <v>350000</v>
      </c>
      <c r="O47" s="40">
        <v>350000</v>
      </c>
      <c r="P47" s="40">
        <v>350000</v>
      </c>
      <c r="Q47" s="40">
        <v>350000</v>
      </c>
      <c r="R47" s="40">
        <v>350000</v>
      </c>
      <c r="S47" s="33">
        <f t="shared" si="0"/>
        <v>4200000</v>
      </c>
      <c r="T47" s="33">
        <f t="shared" si="2"/>
        <v>350000</v>
      </c>
      <c r="U47" s="34">
        <f>SUM(S47:T47)</f>
        <v>4550000</v>
      </c>
      <c r="W47" s="21"/>
    </row>
    <row r="48" spans="1:23" s="5" customFormat="1" ht="21.75" customHeight="1">
      <c r="A48" s="32">
        <v>21</v>
      </c>
      <c r="B48" s="32">
        <v>0</v>
      </c>
      <c r="C48" s="41">
        <v>5449292</v>
      </c>
      <c r="D48" s="35" t="s">
        <v>40</v>
      </c>
      <c r="E48" s="31">
        <v>144</v>
      </c>
      <c r="F48" s="29" t="s">
        <v>45</v>
      </c>
      <c r="G48" s="36">
        <v>750000</v>
      </c>
      <c r="H48" s="36">
        <v>750000</v>
      </c>
      <c r="I48" s="36">
        <v>750000</v>
      </c>
      <c r="J48" s="36">
        <v>750000</v>
      </c>
      <c r="K48" s="36">
        <v>750000</v>
      </c>
      <c r="L48" s="36">
        <v>750000</v>
      </c>
      <c r="M48" s="36">
        <v>750000</v>
      </c>
      <c r="N48" s="36">
        <v>750000</v>
      </c>
      <c r="O48" s="36">
        <v>750000</v>
      </c>
      <c r="P48" s="36">
        <v>750000</v>
      </c>
      <c r="Q48" s="36">
        <v>750000</v>
      </c>
      <c r="R48" s="36">
        <v>750000</v>
      </c>
      <c r="S48" s="33">
        <f t="shared" si="0"/>
        <v>9000000</v>
      </c>
      <c r="T48" s="33">
        <f t="shared" si="2"/>
        <v>750000</v>
      </c>
      <c r="U48" s="34">
        <f>SUM(S48:T48)</f>
        <v>9750000</v>
      </c>
      <c r="W48" s="21"/>
    </row>
    <row r="49" spans="1:23" s="5" customFormat="1" ht="21.75" customHeight="1">
      <c r="A49" s="32">
        <v>22</v>
      </c>
      <c r="B49" s="32">
        <v>0</v>
      </c>
      <c r="C49" s="41">
        <v>2431028</v>
      </c>
      <c r="D49" s="35" t="s">
        <v>41</v>
      </c>
      <c r="E49" s="31">
        <v>111</v>
      </c>
      <c r="F49" s="29" t="s">
        <v>19</v>
      </c>
      <c r="G49" s="30">
        <v>500000</v>
      </c>
      <c r="H49" s="30">
        <v>500000</v>
      </c>
      <c r="I49" s="30">
        <v>500000</v>
      </c>
      <c r="J49" s="30">
        <v>500000</v>
      </c>
      <c r="K49" s="30">
        <v>500000</v>
      </c>
      <c r="L49" s="30">
        <v>500000</v>
      </c>
      <c r="M49" s="30">
        <v>500000</v>
      </c>
      <c r="N49" s="30">
        <v>500000</v>
      </c>
      <c r="O49" s="30">
        <v>500000</v>
      </c>
      <c r="P49" s="30">
        <v>500000</v>
      </c>
      <c r="Q49" s="30">
        <v>500000</v>
      </c>
      <c r="R49" s="30">
        <v>500000</v>
      </c>
      <c r="S49" s="33">
        <f t="shared" si="0"/>
        <v>6000000</v>
      </c>
      <c r="T49" s="33">
        <f t="shared" si="2"/>
        <v>500000</v>
      </c>
      <c r="U49" s="34">
        <f>SUM(S49:T49)</f>
        <v>6500000</v>
      </c>
      <c r="W49" s="21"/>
    </row>
    <row r="50" spans="1:23" s="5" customFormat="1" ht="21.75" customHeight="1">
      <c r="A50" s="32">
        <v>23</v>
      </c>
      <c r="B50" s="32">
        <v>0</v>
      </c>
      <c r="C50" s="41">
        <v>1370507</v>
      </c>
      <c r="D50" s="35" t="s">
        <v>42</v>
      </c>
      <c r="E50" s="31">
        <v>144</v>
      </c>
      <c r="F50" s="29" t="s">
        <v>45</v>
      </c>
      <c r="G50" s="36">
        <v>500000</v>
      </c>
      <c r="H50" s="36">
        <v>500000</v>
      </c>
      <c r="I50" s="36">
        <v>500000</v>
      </c>
      <c r="J50" s="36">
        <v>500000</v>
      </c>
      <c r="K50" s="36">
        <v>500000</v>
      </c>
      <c r="L50" s="36">
        <v>500000</v>
      </c>
      <c r="M50" s="36">
        <v>500000</v>
      </c>
      <c r="N50" s="36">
        <v>500000</v>
      </c>
      <c r="O50" s="36">
        <v>500000</v>
      </c>
      <c r="P50" s="36">
        <v>500000</v>
      </c>
      <c r="Q50" s="36">
        <v>500000</v>
      </c>
      <c r="R50" s="36">
        <v>500000</v>
      </c>
      <c r="S50" s="33">
        <f t="shared" si="0"/>
        <v>6000000</v>
      </c>
      <c r="T50" s="33">
        <f t="shared" si="2"/>
        <v>500000</v>
      </c>
      <c r="U50" s="34">
        <f aca="true" t="shared" si="3" ref="U50:U61">SUM(S50:T50)</f>
        <v>6500000</v>
      </c>
      <c r="W50" s="21"/>
    </row>
    <row r="51" spans="1:23" s="5" customFormat="1" ht="21.75" customHeight="1">
      <c r="A51" s="32">
        <v>24</v>
      </c>
      <c r="B51" s="32">
        <v>0</v>
      </c>
      <c r="C51" s="41">
        <v>2420090</v>
      </c>
      <c r="D51" s="35" t="s">
        <v>53</v>
      </c>
      <c r="E51" s="31">
        <v>144</v>
      </c>
      <c r="F51" s="29" t="s">
        <v>45</v>
      </c>
      <c r="G51" s="30">
        <v>1500000</v>
      </c>
      <c r="H51" s="30">
        <v>1500000</v>
      </c>
      <c r="I51" s="30">
        <v>1500000</v>
      </c>
      <c r="J51" s="30">
        <v>1500000</v>
      </c>
      <c r="K51" s="30">
        <v>1500000</v>
      </c>
      <c r="L51" s="30">
        <v>1500000</v>
      </c>
      <c r="M51" s="30">
        <v>1500000</v>
      </c>
      <c r="N51" s="30">
        <v>1500000</v>
      </c>
      <c r="O51" s="30">
        <v>1500000</v>
      </c>
      <c r="P51" s="30">
        <v>1500000</v>
      </c>
      <c r="Q51" s="30">
        <v>1500000</v>
      </c>
      <c r="R51" s="30">
        <v>1500000</v>
      </c>
      <c r="S51" s="33">
        <f t="shared" si="0"/>
        <v>18000000</v>
      </c>
      <c r="T51" s="33">
        <f t="shared" si="2"/>
        <v>1500000</v>
      </c>
      <c r="U51" s="34">
        <f t="shared" si="3"/>
        <v>19500000</v>
      </c>
      <c r="W51" s="21"/>
    </row>
    <row r="52" spans="1:23" s="5" customFormat="1" ht="21.75" customHeight="1">
      <c r="A52" s="32">
        <v>25</v>
      </c>
      <c r="B52" s="32">
        <v>0</v>
      </c>
      <c r="C52" s="43">
        <v>4439490</v>
      </c>
      <c r="D52" s="35" t="s">
        <v>52</v>
      </c>
      <c r="E52" s="31">
        <v>144</v>
      </c>
      <c r="F52" s="29" t="s">
        <v>45</v>
      </c>
      <c r="G52" s="30">
        <v>500000</v>
      </c>
      <c r="H52" s="30">
        <v>500000</v>
      </c>
      <c r="I52" s="30">
        <v>500000</v>
      </c>
      <c r="J52" s="30">
        <v>500000</v>
      </c>
      <c r="K52" s="30">
        <v>500000</v>
      </c>
      <c r="L52" s="30">
        <v>500000</v>
      </c>
      <c r="M52" s="30">
        <v>500000</v>
      </c>
      <c r="N52" s="30">
        <v>500000</v>
      </c>
      <c r="O52" s="30">
        <v>500000</v>
      </c>
      <c r="P52" s="30">
        <v>500000</v>
      </c>
      <c r="Q52" s="30">
        <v>500000</v>
      </c>
      <c r="R52" s="30">
        <v>500000</v>
      </c>
      <c r="S52" s="33">
        <f t="shared" si="0"/>
        <v>6000000</v>
      </c>
      <c r="T52" s="42">
        <f>S52/12</f>
        <v>500000</v>
      </c>
      <c r="U52" s="34">
        <f t="shared" si="3"/>
        <v>6500000</v>
      </c>
      <c r="W52" s="21"/>
    </row>
    <row r="53" spans="1:23" s="5" customFormat="1" ht="21.75" customHeight="1">
      <c r="A53" s="32">
        <v>26</v>
      </c>
      <c r="B53" s="32">
        <v>0</v>
      </c>
      <c r="C53" s="41">
        <v>7284242</v>
      </c>
      <c r="D53" s="35" t="s">
        <v>43</v>
      </c>
      <c r="E53" s="31">
        <v>144</v>
      </c>
      <c r="F53" s="29" t="s">
        <v>45</v>
      </c>
      <c r="G53" s="30">
        <v>1000000</v>
      </c>
      <c r="H53" s="30">
        <v>1000000</v>
      </c>
      <c r="I53" s="30">
        <v>1000000</v>
      </c>
      <c r="J53" s="30">
        <v>1000000</v>
      </c>
      <c r="K53" s="30">
        <v>1000000</v>
      </c>
      <c r="L53" s="30">
        <v>1000000</v>
      </c>
      <c r="M53" s="30">
        <v>1000000</v>
      </c>
      <c r="N53" s="30">
        <v>1000000</v>
      </c>
      <c r="O53" s="30">
        <v>1000000</v>
      </c>
      <c r="P53" s="30">
        <v>1000000</v>
      </c>
      <c r="Q53" s="30">
        <v>1000000</v>
      </c>
      <c r="R53" s="30">
        <v>1000000</v>
      </c>
      <c r="S53" s="33">
        <f t="shared" si="0"/>
        <v>12000000</v>
      </c>
      <c r="T53" s="33">
        <f aca="true" t="shared" si="4" ref="T53:T61">S53/12</f>
        <v>1000000</v>
      </c>
      <c r="U53" s="34">
        <f t="shared" si="3"/>
        <v>13000000</v>
      </c>
      <c r="W53" s="21"/>
    </row>
    <row r="54" spans="1:23" s="5" customFormat="1" ht="21.75" customHeight="1">
      <c r="A54" s="32">
        <v>27</v>
      </c>
      <c r="B54" s="32">
        <v>0</v>
      </c>
      <c r="C54" s="41">
        <v>2105873</v>
      </c>
      <c r="D54" s="35" t="s">
        <v>58</v>
      </c>
      <c r="E54" s="31">
        <v>144</v>
      </c>
      <c r="F54" s="29" t="s">
        <v>45</v>
      </c>
      <c r="G54" s="30">
        <v>700000</v>
      </c>
      <c r="H54" s="30">
        <v>700000</v>
      </c>
      <c r="I54" s="30">
        <v>700000</v>
      </c>
      <c r="J54" s="30">
        <v>700000</v>
      </c>
      <c r="K54" s="30">
        <v>700000</v>
      </c>
      <c r="L54" s="30">
        <v>700000</v>
      </c>
      <c r="M54" s="30">
        <v>700000</v>
      </c>
      <c r="N54" s="30">
        <v>700000</v>
      </c>
      <c r="O54" s="30">
        <v>700000</v>
      </c>
      <c r="P54" s="30">
        <v>700000</v>
      </c>
      <c r="Q54" s="30">
        <v>700000</v>
      </c>
      <c r="R54" s="30">
        <v>700000</v>
      </c>
      <c r="S54" s="33">
        <f t="shared" si="0"/>
        <v>8400000</v>
      </c>
      <c r="T54" s="33">
        <f t="shared" si="4"/>
        <v>700000</v>
      </c>
      <c r="U54" s="34">
        <f t="shared" si="3"/>
        <v>9100000</v>
      </c>
      <c r="W54" s="21"/>
    </row>
    <row r="55" spans="1:23" s="5" customFormat="1" ht="21.75" customHeight="1">
      <c r="A55" s="32">
        <v>28</v>
      </c>
      <c r="B55" s="32">
        <v>0</v>
      </c>
      <c r="C55" s="41">
        <v>3677459</v>
      </c>
      <c r="D55" s="35" t="s">
        <v>44</v>
      </c>
      <c r="E55" s="31">
        <v>144</v>
      </c>
      <c r="F55" s="29" t="s">
        <v>45</v>
      </c>
      <c r="G55" s="40">
        <v>1500000</v>
      </c>
      <c r="H55" s="40">
        <v>1500000</v>
      </c>
      <c r="I55" s="40">
        <v>1500000</v>
      </c>
      <c r="J55" s="40">
        <v>1500000</v>
      </c>
      <c r="K55" s="40">
        <v>1500000</v>
      </c>
      <c r="L55" s="40">
        <v>1500000</v>
      </c>
      <c r="M55" s="40">
        <v>1500000</v>
      </c>
      <c r="N55" s="40">
        <v>1500000</v>
      </c>
      <c r="O55" s="40">
        <v>1500000</v>
      </c>
      <c r="P55" s="40">
        <v>1500000</v>
      </c>
      <c r="Q55" s="40">
        <v>1500000</v>
      </c>
      <c r="R55" s="40">
        <v>1500000</v>
      </c>
      <c r="S55" s="33">
        <f t="shared" si="0"/>
        <v>18000000</v>
      </c>
      <c r="T55" s="33">
        <f t="shared" si="4"/>
        <v>1500000</v>
      </c>
      <c r="U55" s="34">
        <f t="shared" si="3"/>
        <v>19500000</v>
      </c>
      <c r="W55" s="21"/>
    </row>
    <row r="56" spans="1:23" s="5" customFormat="1" ht="21.75" customHeight="1">
      <c r="A56" s="32">
        <v>29</v>
      </c>
      <c r="B56" s="32">
        <v>0</v>
      </c>
      <c r="C56" s="41">
        <v>4764963</v>
      </c>
      <c r="D56" s="35" t="s">
        <v>46</v>
      </c>
      <c r="E56" s="31">
        <v>144</v>
      </c>
      <c r="F56" s="29" t="s">
        <v>45</v>
      </c>
      <c r="G56" s="30">
        <v>1700000</v>
      </c>
      <c r="H56" s="30">
        <v>1700000</v>
      </c>
      <c r="I56" s="30">
        <v>1700000</v>
      </c>
      <c r="J56" s="30">
        <v>1700000</v>
      </c>
      <c r="K56" s="30">
        <v>1700000</v>
      </c>
      <c r="L56" s="30">
        <v>1700000</v>
      </c>
      <c r="M56" s="30">
        <v>1700000</v>
      </c>
      <c r="N56" s="30">
        <v>1700000</v>
      </c>
      <c r="O56" s="30">
        <v>1700000</v>
      </c>
      <c r="P56" s="30">
        <v>1700000</v>
      </c>
      <c r="Q56" s="30">
        <v>1700000</v>
      </c>
      <c r="R56" s="30">
        <v>1700000</v>
      </c>
      <c r="S56" s="33">
        <f t="shared" si="0"/>
        <v>20400000</v>
      </c>
      <c r="T56" s="33">
        <f t="shared" si="4"/>
        <v>1700000</v>
      </c>
      <c r="U56" s="34">
        <f t="shared" si="3"/>
        <v>22100000</v>
      </c>
      <c r="W56" s="21"/>
    </row>
    <row r="57" spans="1:23" s="5" customFormat="1" ht="21.75" customHeight="1">
      <c r="A57" s="32">
        <v>30</v>
      </c>
      <c r="B57" s="32">
        <v>0</v>
      </c>
      <c r="C57" s="41">
        <v>1692723</v>
      </c>
      <c r="D57" s="35" t="s">
        <v>51</v>
      </c>
      <c r="E57" s="31">
        <v>144</v>
      </c>
      <c r="F57" s="29" t="s">
        <v>45</v>
      </c>
      <c r="G57" s="30">
        <v>1200000</v>
      </c>
      <c r="H57" s="30">
        <v>1200000</v>
      </c>
      <c r="I57" s="30">
        <v>1200000</v>
      </c>
      <c r="J57" s="30">
        <v>1200000</v>
      </c>
      <c r="K57" s="30">
        <v>1200000</v>
      </c>
      <c r="L57" s="30">
        <v>1200000</v>
      </c>
      <c r="M57" s="30">
        <v>1200000</v>
      </c>
      <c r="N57" s="30">
        <v>1200000</v>
      </c>
      <c r="O57" s="30">
        <v>1200000</v>
      </c>
      <c r="P57" s="30">
        <v>1200000</v>
      </c>
      <c r="Q57" s="30">
        <v>1200000</v>
      </c>
      <c r="R57" s="30">
        <v>1200000</v>
      </c>
      <c r="S57" s="33">
        <f t="shared" si="0"/>
        <v>14400000</v>
      </c>
      <c r="T57" s="33">
        <f t="shared" si="4"/>
        <v>1200000</v>
      </c>
      <c r="U57" s="34">
        <f t="shared" si="3"/>
        <v>15600000</v>
      </c>
      <c r="W57" s="21"/>
    </row>
    <row r="58" spans="1:23" s="5" customFormat="1" ht="21.75" customHeight="1">
      <c r="A58" s="32">
        <v>31</v>
      </c>
      <c r="B58" s="32">
        <v>0</v>
      </c>
      <c r="C58" s="41">
        <v>2384061</v>
      </c>
      <c r="D58" s="35" t="s">
        <v>47</v>
      </c>
      <c r="E58" s="31">
        <v>144</v>
      </c>
      <c r="F58" s="29" t="s">
        <v>45</v>
      </c>
      <c r="G58" s="30">
        <v>2500000</v>
      </c>
      <c r="H58" s="30">
        <v>2500000</v>
      </c>
      <c r="I58" s="30">
        <v>2500000</v>
      </c>
      <c r="J58" s="30">
        <v>2500000</v>
      </c>
      <c r="K58" s="30">
        <v>2500000</v>
      </c>
      <c r="L58" s="30">
        <v>2500000</v>
      </c>
      <c r="M58" s="30">
        <v>2500000</v>
      </c>
      <c r="N58" s="30">
        <v>2500000</v>
      </c>
      <c r="O58" s="30">
        <v>2500000</v>
      </c>
      <c r="P58" s="30">
        <v>2500000</v>
      </c>
      <c r="Q58" s="30">
        <v>2500000</v>
      </c>
      <c r="R58" s="30">
        <v>2500000</v>
      </c>
      <c r="S58" s="33">
        <f t="shared" si="0"/>
        <v>30000000</v>
      </c>
      <c r="T58" s="33">
        <f t="shared" si="4"/>
        <v>2500000</v>
      </c>
      <c r="U58" s="34">
        <f t="shared" si="3"/>
        <v>32500000</v>
      </c>
      <c r="W58" s="21"/>
    </row>
    <row r="59" spans="1:23" s="5" customFormat="1" ht="21.75" customHeight="1">
      <c r="A59" s="32">
        <v>32</v>
      </c>
      <c r="B59" s="32">
        <v>0</v>
      </c>
      <c r="C59" s="41">
        <v>2490936</v>
      </c>
      <c r="D59" s="44" t="s">
        <v>61</v>
      </c>
      <c r="E59" s="45">
        <v>144</v>
      </c>
      <c r="F59" s="46" t="s">
        <v>45</v>
      </c>
      <c r="G59" s="47"/>
      <c r="H59" s="47">
        <v>500000</v>
      </c>
      <c r="I59" s="47">
        <v>500000</v>
      </c>
      <c r="J59" s="47">
        <v>500000</v>
      </c>
      <c r="K59" s="47">
        <v>500000</v>
      </c>
      <c r="L59" s="47">
        <v>500000</v>
      </c>
      <c r="M59" s="47">
        <v>500000</v>
      </c>
      <c r="N59" s="47">
        <v>500000</v>
      </c>
      <c r="O59" s="47">
        <v>500000</v>
      </c>
      <c r="P59" s="47">
        <v>500000</v>
      </c>
      <c r="Q59" s="47">
        <v>500000</v>
      </c>
      <c r="R59" s="47"/>
      <c r="S59" s="48">
        <f>SUM(G59:R59)</f>
        <v>5000000</v>
      </c>
      <c r="T59" s="48">
        <f t="shared" si="4"/>
        <v>416666.6666666667</v>
      </c>
      <c r="U59" s="49">
        <f t="shared" si="3"/>
        <v>5416666.666666667</v>
      </c>
      <c r="W59" s="21"/>
    </row>
    <row r="60" spans="1:23" s="5" customFormat="1" ht="21.75" customHeight="1">
      <c r="A60" s="32">
        <v>33</v>
      </c>
      <c r="B60" s="32">
        <v>0</v>
      </c>
      <c r="C60" s="41">
        <v>6585079</v>
      </c>
      <c r="D60" s="44" t="s">
        <v>62</v>
      </c>
      <c r="E60" s="45">
        <v>144</v>
      </c>
      <c r="F60" s="46" t="s">
        <v>45</v>
      </c>
      <c r="G60" s="47"/>
      <c r="H60" s="47">
        <v>400000</v>
      </c>
      <c r="I60" s="47">
        <v>400000</v>
      </c>
      <c r="J60" s="47">
        <v>400000</v>
      </c>
      <c r="K60" s="47">
        <v>400000</v>
      </c>
      <c r="L60" s="47">
        <v>400000</v>
      </c>
      <c r="M60" s="47">
        <v>400000</v>
      </c>
      <c r="N60" s="47">
        <v>400000</v>
      </c>
      <c r="O60" s="47">
        <v>400000</v>
      </c>
      <c r="P60" s="47">
        <v>400000</v>
      </c>
      <c r="Q60" s="47">
        <v>400000</v>
      </c>
      <c r="R60" s="47"/>
      <c r="S60" s="48">
        <f>SUM(G60:R60)</f>
        <v>4000000</v>
      </c>
      <c r="T60" s="48">
        <f t="shared" si="4"/>
        <v>333333.3333333333</v>
      </c>
      <c r="U60" s="49">
        <f t="shared" si="3"/>
        <v>4333333.333333333</v>
      </c>
      <c r="W60" s="21"/>
    </row>
    <row r="61" spans="1:23" s="5" customFormat="1" ht="21.75" customHeight="1">
      <c r="A61" s="32">
        <v>34</v>
      </c>
      <c r="B61" s="32">
        <v>0</v>
      </c>
      <c r="C61" s="41">
        <v>2171609</v>
      </c>
      <c r="D61" s="44" t="s">
        <v>63</v>
      </c>
      <c r="E61" s="45">
        <v>144</v>
      </c>
      <c r="F61" s="46" t="s">
        <v>45</v>
      </c>
      <c r="G61" s="47"/>
      <c r="H61" s="47">
        <v>400000</v>
      </c>
      <c r="I61" s="47">
        <v>400000</v>
      </c>
      <c r="J61" s="47">
        <v>400000</v>
      </c>
      <c r="K61" s="47">
        <v>400000</v>
      </c>
      <c r="L61" s="47">
        <v>400000</v>
      </c>
      <c r="M61" s="47">
        <v>400000</v>
      </c>
      <c r="N61" s="47">
        <v>400000</v>
      </c>
      <c r="O61" s="47">
        <v>400000</v>
      </c>
      <c r="P61" s="47">
        <v>400000</v>
      </c>
      <c r="Q61" s="47">
        <v>400000</v>
      </c>
      <c r="R61" s="47"/>
      <c r="S61" s="48">
        <f>SUM(G61:R61)</f>
        <v>4000000</v>
      </c>
      <c r="T61" s="48">
        <f t="shared" si="4"/>
        <v>333333.3333333333</v>
      </c>
      <c r="U61" s="49">
        <f t="shared" si="3"/>
        <v>4333333.333333333</v>
      </c>
      <c r="W61" s="21"/>
    </row>
    <row r="62" spans="1:23" s="5" customFormat="1" ht="28.5" customHeight="1">
      <c r="A62" s="90" t="s">
        <v>16</v>
      </c>
      <c r="B62" s="91"/>
      <c r="C62" s="91"/>
      <c r="D62" s="92"/>
      <c r="E62" s="22"/>
      <c r="F62" s="22"/>
      <c r="G62" s="25">
        <f>SUM(G9:G61)</f>
        <v>33850000</v>
      </c>
      <c r="H62" s="25">
        <f aca="true" t="shared" si="5" ref="H62:Q62">SUM(H9:H61)</f>
        <v>31150000</v>
      </c>
      <c r="I62" s="25">
        <f t="shared" si="5"/>
        <v>37150000</v>
      </c>
      <c r="J62" s="25">
        <f t="shared" si="5"/>
        <v>31150000</v>
      </c>
      <c r="K62" s="25">
        <f t="shared" si="5"/>
        <v>32650000</v>
      </c>
      <c r="L62" s="25">
        <f t="shared" si="5"/>
        <v>31150000</v>
      </c>
      <c r="M62" s="25">
        <f t="shared" si="5"/>
        <v>31150000</v>
      </c>
      <c r="N62" s="25">
        <f t="shared" si="5"/>
        <v>31150000</v>
      </c>
      <c r="O62" s="25">
        <f t="shared" si="5"/>
        <v>31150000</v>
      </c>
      <c r="P62" s="25">
        <f t="shared" si="5"/>
        <v>31150000</v>
      </c>
      <c r="Q62" s="25">
        <f t="shared" si="5"/>
        <v>31150000</v>
      </c>
      <c r="R62" s="25">
        <f>SUM(R9:R61)</f>
        <v>29850000</v>
      </c>
      <c r="S62" s="25">
        <f>SUM(S9:S61)</f>
        <v>382700000</v>
      </c>
      <c r="T62" s="25">
        <f>SUM(T9:T61)</f>
        <v>22933333.333333332</v>
      </c>
      <c r="U62" s="50">
        <f>SUM(U9:U61)</f>
        <v>394133333.3333333</v>
      </c>
      <c r="W62" s="21"/>
    </row>
    <row r="63" spans="1:21" s="5" customFormat="1" ht="28.5" customHeight="1">
      <c r="A63" s="6"/>
      <c r="B63" s="6"/>
      <c r="C63" s="16"/>
      <c r="D63"/>
      <c r="E63" s="8"/>
      <c r="F63" s="13"/>
      <c r="G63" s="14"/>
      <c r="H63" s="15"/>
      <c r="I63" s="15"/>
      <c r="J63" s="15"/>
      <c r="K63" s="15"/>
      <c r="L63" s="10"/>
      <c r="M63" s="10"/>
      <c r="N63" s="10"/>
      <c r="O63" s="10"/>
      <c r="P63" s="10"/>
      <c r="Q63" s="11"/>
      <c r="R63" s="10"/>
      <c r="S63" s="12"/>
      <c r="T63" s="12"/>
      <c r="U63" s="12"/>
    </row>
    <row r="64" spans="1:21" s="5" customFormat="1" ht="28.5" customHeight="1">
      <c r="A64" s="6"/>
      <c r="B64" s="6"/>
      <c r="C64" s="7"/>
      <c r="D64" s="8"/>
      <c r="E64" s="1"/>
      <c r="F64" s="8"/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12"/>
      <c r="T64" s="12"/>
      <c r="U64" s="12"/>
    </row>
  </sheetData>
  <sheetProtection/>
  <autoFilter ref="A8:U64"/>
  <mergeCells count="100">
    <mergeCell ref="U14:U15"/>
    <mergeCell ref="T42:T44"/>
    <mergeCell ref="U42:U44"/>
    <mergeCell ref="U38:U40"/>
    <mergeCell ref="A14:A15"/>
    <mergeCell ref="B14:B15"/>
    <mergeCell ref="C14:C15"/>
    <mergeCell ref="C36:C37"/>
    <mergeCell ref="A34:A35"/>
    <mergeCell ref="D36:D37"/>
    <mergeCell ref="C34:C35"/>
    <mergeCell ref="A28:A29"/>
    <mergeCell ref="B28:B29"/>
    <mergeCell ref="A62:D62"/>
    <mergeCell ref="U26:U27"/>
    <mergeCell ref="B34:B35"/>
    <mergeCell ref="A36:A37"/>
    <mergeCell ref="B36:B37"/>
    <mergeCell ref="U22:U23"/>
    <mergeCell ref="U30:U31"/>
    <mergeCell ref="U32:U33"/>
    <mergeCell ref="U34:U35"/>
    <mergeCell ref="U28:U29"/>
    <mergeCell ref="T34:T35"/>
    <mergeCell ref="U24:U25"/>
    <mergeCell ref="A1:U5"/>
    <mergeCell ref="U20:U21"/>
    <mergeCell ref="U9:U11"/>
    <mergeCell ref="U12:U13"/>
    <mergeCell ref="U16:U17"/>
    <mergeCell ref="U18:U19"/>
    <mergeCell ref="A18:A19"/>
    <mergeCell ref="D12:D13"/>
    <mergeCell ref="T9:T11"/>
    <mergeCell ref="C18:C19"/>
    <mergeCell ref="T38:T40"/>
    <mergeCell ref="D26:D27"/>
    <mergeCell ref="D28:D29"/>
    <mergeCell ref="D32:D33"/>
    <mergeCell ref="D30:D31"/>
    <mergeCell ref="T28:T29"/>
    <mergeCell ref="T30:T31"/>
    <mergeCell ref="T32:T33"/>
    <mergeCell ref="D38:D40"/>
    <mergeCell ref="D34:D35"/>
    <mergeCell ref="A12:A13"/>
    <mergeCell ref="C16:C17"/>
    <mergeCell ref="D16:D17"/>
    <mergeCell ref="B16:B17"/>
    <mergeCell ref="B12:B13"/>
    <mergeCell ref="A20:A21"/>
    <mergeCell ref="B18:B19"/>
    <mergeCell ref="A26:A27"/>
    <mergeCell ref="B24:B25"/>
    <mergeCell ref="B30:B31"/>
    <mergeCell ref="C28:C29"/>
    <mergeCell ref="D22:D23"/>
    <mergeCell ref="D24:D25"/>
    <mergeCell ref="D20:D21"/>
    <mergeCell ref="T12:T13"/>
    <mergeCell ref="T16:T17"/>
    <mergeCell ref="C12:C13"/>
    <mergeCell ref="T18:T19"/>
    <mergeCell ref="T20:T21"/>
    <mergeCell ref="D14:D15"/>
    <mergeCell ref="T14:T15"/>
    <mergeCell ref="D18:D19"/>
    <mergeCell ref="A6:Q6"/>
    <mergeCell ref="A7:Q7"/>
    <mergeCell ref="A9:A11"/>
    <mergeCell ref="B9:B11"/>
    <mergeCell ref="C9:C11"/>
    <mergeCell ref="D9:D11"/>
    <mergeCell ref="A16:A17"/>
    <mergeCell ref="B26:B27"/>
    <mergeCell ref="C26:C27"/>
    <mergeCell ref="C30:C31"/>
    <mergeCell ref="C20:C21"/>
    <mergeCell ref="C22:C23"/>
    <mergeCell ref="C24:C25"/>
    <mergeCell ref="B20:B21"/>
    <mergeCell ref="B22:B23"/>
    <mergeCell ref="A22:A23"/>
    <mergeCell ref="T22:T23"/>
    <mergeCell ref="T24:T25"/>
    <mergeCell ref="T36:T37"/>
    <mergeCell ref="A32:A33"/>
    <mergeCell ref="B32:B33"/>
    <mergeCell ref="U36:U37"/>
    <mergeCell ref="T26:T27"/>
    <mergeCell ref="C32:C33"/>
    <mergeCell ref="A24:A25"/>
    <mergeCell ref="A30:A31"/>
    <mergeCell ref="D42:D44"/>
    <mergeCell ref="C42:C44"/>
    <mergeCell ref="B42:B44"/>
    <mergeCell ref="A42:A44"/>
    <mergeCell ref="C38:C40"/>
    <mergeCell ref="B38:B40"/>
    <mergeCell ref="A38:A40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Usuario</cp:lastModifiedBy>
  <cp:lastPrinted>2020-01-29T19:11:56Z</cp:lastPrinted>
  <dcterms:created xsi:type="dcterms:W3CDTF">2003-03-07T14:03:57Z</dcterms:created>
  <dcterms:modified xsi:type="dcterms:W3CDTF">2020-01-29T19:32:34Z</dcterms:modified>
  <cp:category/>
  <cp:version/>
  <cp:contentType/>
  <cp:contentStatus/>
</cp:coreProperties>
</file>